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4 - FINANCES\4.2 - Receveur\Marie\Budget\Budget 2026\MB1\"/>
    </mc:Choice>
  </mc:AlternateContent>
  <xr:revisionPtr revIDLastSave="0" documentId="13_ncr:1_{EF8B7CA4-A49B-4EE8-A73B-0289F45FD23B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<sst xmlns="http://schemas.openxmlformats.org/spreadsheetml/2006/main" count="190" uniqueCount="102">
  <si>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</si>
  <si>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</si>
  <si>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</si>
  <si>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</si>
  <si>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</si>
  <si>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</si>
  <si>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</si>
  <si>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</si>
  <si>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</si>
  <si>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</si>
  <si>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</si>
  <si>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</si>
  <si>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</si>
  <si>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</si>
  <si>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</si>
  <si>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</si>
  <si>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</si>
  <si>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</si>
  <si>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</si>
  <si>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</si>
  <si>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</si>
  <si>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</si>
  <si>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</si>
  <si>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</si>
  <si>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</si>
  <si>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</si>
  <si>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</si>
  <si>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</si>
  <si>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</si>
  <si>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</si>
  <si>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</si>
  <si>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</si>
  <si>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</si>
  <si>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</si>
  <si>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</si>
  <si>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</si>
  <si>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</si>
  <si>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</si>
  <si>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</si>
  <si>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</si>
  <si>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</si>
  <si>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</si>
  <si>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</si>
  <si>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</si>
  <si>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</si>
  <si>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</si>
  <si>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</si>
  <si>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</si>
  <si>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</si>
  <si>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</si>
  <si>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</si>
  <si>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</si>
  <si>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</si>
  <si>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</si>
  <si>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</si>
  <si>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</si>
  <si>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</si>
  <si>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</si>
  <si>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</si>
  <si>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</si>
  <si>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</si>
  <si>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</si>
  <si>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</si>
  <si>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</si>
  <si>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</si>
  <si>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</si>
  <si>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</si>
  <si>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</si>
  <si>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</si>
  <si>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</si>
  <si>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</si>
  <si>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</si>
  <si>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</si>
  <si>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</si>
  <si>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</si>
  <si>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</si>
  <si>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</si>
  <si>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</si>
  <si>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Gouvy</t>
  </si>
  <si>
    <t>Administration communale de :</t>
  </si>
  <si>
    <t>GOUVY</t>
  </si>
  <si>
    <t>BOVIGNY 59</t>
  </si>
  <si>
    <t>6671 GOUVY</t>
  </si>
  <si>
    <t>www.gouvy.be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</si>
  <si>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</si>
  <si>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</si>
  <si>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</si>
  <si>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</si>
  <si>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</si>
  <si>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DELPHINE NEVE</t>
  </si>
  <si>
    <t>080.29.29.21</t>
  </si>
  <si>
    <t>080.29.29.39</t>
  </si>
  <si>
    <t>delphine.neve@gouvy.be</t>
  </si>
  <si>
    <t>Marie LAMBERTZ</t>
  </si>
  <si>
    <t>080.29.29.49</t>
  </si>
  <si>
    <t>marie.lambertz@gouvy.be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</si>
  <si>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</si>
  <si>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</si>
  <si>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</si>
  <si>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</si>
  <si>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17/07/2026</t>
  </si>
  <si>
    <t>24/06/2026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</si>
</sst>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149381.72000000067</c:v>
                </c:pt>
                <c:pt idx="1">
                  <c:v>131376.18999999948</c:v>
                </c:pt>
                <c:pt idx="2">
                  <c:v>510505.16999999993</c:v>
                </c:pt>
                <c:pt idx="3">
                  <c:v>117405.8200000003</c:v>
                </c:pt>
                <c:pt idx="4">
                  <c:v>241482.3200000003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1147880.2800000012</c:v>
                </c:pt>
                <c:pt idx="1">
                  <c:v>1519954.4699999988</c:v>
                </c:pt>
                <c:pt idx="2">
                  <c:v>2195149.0700000003</c:v>
                </c:pt>
                <c:pt idx="3">
                  <c:v>1187395.6900000013</c:v>
                </c:pt>
                <c:pt idx="4">
                  <c:v>1449562.7400000021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11183052.02</c:v>
                </c:pt>
                <c:pt idx="1">
                  <c:v>12610764.449999999</c:v>
                </c:pt>
                <c:pt idx="2">
                  <c:v>12089966.85</c:v>
                </c:pt>
                <c:pt idx="3">
                  <c:v>12995945.73</c:v>
                </c:pt>
                <c:pt idx="4">
                  <c:v>13569947.27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11332433.74</c:v>
                </c:pt>
                <c:pt idx="1">
                  <c:v>12742140.639999999</c:v>
                </c:pt>
                <c:pt idx="2">
                  <c:v>12600472.02</c:v>
                </c:pt>
                <c:pt idx="3">
                  <c:v>13113351.550000001</c:v>
                </c:pt>
                <c:pt idx="4">
                  <c:v>13811429.59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11829699.15</c:v>
                </c:pt>
                <c:pt idx="1">
                  <c:v>4783549.4000000004</c:v>
                </c:pt>
                <c:pt idx="2">
                  <c:v>7159799.4699999997</c:v>
                </c:pt>
                <c:pt idx="3">
                  <c:v>7057652.9699999997</c:v>
                </c:pt>
                <c:pt idx="4">
                  <c:v>5422271.8799999999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11265566.989999998</c:v>
                </c:pt>
                <c:pt idx="1">
                  <c:v>7308487.96</c:v>
                </c:pt>
                <c:pt idx="2">
                  <c:v>6976337.5299999993</c:v>
                </c:pt>
                <c:pt idx="3">
                  <c:v>9685055.3599999994</c:v>
                </c:pt>
                <c:pt idx="4">
                  <c:v>9248445.3599999994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C35" sqref="C35:I35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82037</v>
      </c>
    </row>
    <row r="2" spans="1:22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 x14ac:dyDescent="0.2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260" t="s">
        <v>87</v>
      </c>
      <c r="D23" s="168"/>
      <c r="E23" s="168"/>
      <c r="F23" s="168"/>
      <c r="G23" s="168"/>
      <c r="H23" s="168"/>
      <c r="I23" s="169"/>
      <c r="J23" s="273" t="s">
        <v>101</v>
      </c>
      <c r="K23" s="93"/>
      <c r="L23" s="93"/>
      <c r="M23" s="94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53" t="s">
        <v>36</v>
      </c>
      <c r="D25" s="148"/>
      <c r="E25" s="148"/>
      <c r="F25" s="148"/>
      <c r="G25" s="148"/>
      <c r="H25" s="148"/>
      <c r="I25" s="149"/>
      <c r="J25" s="273" t="s">
        <v>100</v>
      </c>
      <c r="K25" s="93"/>
      <c r="L25" s="93"/>
      <c r="M25" s="94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53" t="s">
        <v>42</v>
      </c>
      <c r="D27" s="148"/>
      <c r="E27" s="148"/>
      <c r="F27" s="148"/>
      <c r="G27" s="148"/>
      <c r="H27" s="148"/>
      <c r="I27" s="149"/>
      <c r="J27" s="261" t="s">
        <v>88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9" t="s">
        <v>33</v>
      </c>
      <c r="D29" s="160"/>
      <c r="E29" s="160"/>
      <c r="F29" s="160"/>
      <c r="G29" s="160"/>
      <c r="H29" s="160"/>
      <c r="I29" s="160"/>
      <c r="J29" s="262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57" t="s">
        <v>5</v>
      </c>
      <c r="D30" s="158"/>
      <c r="E30" s="158"/>
      <c r="F30" s="158"/>
      <c r="G30" s="158"/>
      <c r="H30" s="158"/>
      <c r="I30" s="158"/>
      <c r="J30" s="263" t="s">
        <v>90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 x14ac:dyDescent="0.2">
      <c r="C31" s="153" t="s">
        <v>6</v>
      </c>
      <c r="D31" s="148"/>
      <c r="E31" s="148"/>
      <c r="F31" s="148"/>
      <c r="G31" s="148"/>
      <c r="H31" s="148"/>
      <c r="I31" s="148"/>
      <c r="J31" s="264" t="s">
        <v>91</v>
      </c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 x14ac:dyDescent="0.2">
      <c r="C32" s="153" t="s">
        <v>7</v>
      </c>
      <c r="D32" s="148"/>
      <c r="E32" s="148"/>
      <c r="F32" s="148"/>
      <c r="G32" s="148"/>
      <c r="H32" s="148"/>
      <c r="I32" s="148"/>
      <c r="J32" s="265" t="s">
        <v>92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9" t="s">
        <v>34</v>
      </c>
      <c r="D34" s="160"/>
      <c r="E34" s="160"/>
      <c r="F34" s="160"/>
      <c r="G34" s="160"/>
      <c r="H34" s="160"/>
      <c r="I34" s="160"/>
      <c r="J34" s="262" t="s">
        <v>93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57" t="s">
        <v>5</v>
      </c>
      <c r="D35" s="158"/>
      <c r="E35" s="158"/>
      <c r="F35" s="158"/>
      <c r="G35" s="158"/>
      <c r="H35" s="158"/>
      <c r="I35" s="158"/>
      <c r="J35" s="263" t="s">
        <v>94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 x14ac:dyDescent="0.2">
      <c r="C36" s="153" t="s">
        <v>6</v>
      </c>
      <c r="D36" s="148"/>
      <c r="E36" s="148"/>
      <c r="F36" s="148"/>
      <c r="G36" s="148"/>
      <c r="H36" s="148"/>
      <c r="I36" s="148"/>
      <c r="J36" s="264" t="s">
        <v>91</v>
      </c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 x14ac:dyDescent="0.2">
      <c r="C37" s="153" t="s">
        <v>7</v>
      </c>
      <c r="D37" s="148"/>
      <c r="E37" s="148"/>
      <c r="F37" s="148"/>
      <c r="G37" s="148"/>
      <c r="H37" s="148"/>
      <c r="I37" s="148"/>
      <c r="J37" s="265" t="s">
        <v>95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Gouvy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82037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 x14ac:dyDescent="0.25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 x14ac:dyDescent="0.25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149381.72000000067</v>
      </c>
      <c r="I9" s="174"/>
      <c r="J9" s="175"/>
      <c r="K9" s="173">
        <f>'Ordinaire GE'!K26-'Ordinaire GE'!K15</f>
        <v>131376.18999999948</v>
      </c>
      <c r="L9" s="174"/>
      <c r="M9" s="175"/>
      <c r="N9" s="173">
        <f>'Ordinaire GE'!N26-'Ordinaire GE'!N15</f>
        <v>510505.16999999993</v>
      </c>
      <c r="O9" s="174"/>
      <c r="P9" s="175"/>
      <c r="Q9" s="173">
        <f>'Ordinaire GE'!Q26-'Ordinaire GE'!Q15</f>
        <v>117405.8200000003</v>
      </c>
      <c r="R9" s="174"/>
      <c r="S9" s="175"/>
      <c r="T9" s="173">
        <f>'Ordinaire GE'!T26-'Ordinaire GE'!T15</f>
        <v>241482.3200000003</v>
      </c>
      <c r="U9" s="174"/>
      <c r="V9" s="175"/>
    </row>
    <row r="10" spans="1:24" ht="40.5" customHeight="1" thickBot="1" x14ac:dyDescent="0.25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1147880.2800000012</v>
      </c>
      <c r="I10" s="177"/>
      <c r="J10" s="178"/>
      <c r="K10" s="176">
        <f>'Ordinaire GE'!K29-'Ordinaire GE'!K18</f>
        <v>1519954.4699999988</v>
      </c>
      <c r="L10" s="177"/>
      <c r="M10" s="178"/>
      <c r="N10" s="176">
        <f>'Ordinaire GE'!N29-'Ordinaire GE'!N18</f>
        <v>2195149.0700000003</v>
      </c>
      <c r="O10" s="177"/>
      <c r="P10" s="178"/>
      <c r="Q10" s="176">
        <f>'Ordinaire GE'!Q29-'Ordinaire GE'!Q18</f>
        <v>1187395.6900000013</v>
      </c>
      <c r="R10" s="177"/>
      <c r="S10" s="178"/>
      <c r="T10" s="176">
        <f>'Ordinaire GE'!T29-'Ordinaire GE'!T18</f>
        <v>1449562.7400000021</v>
      </c>
      <c r="U10" s="177"/>
      <c r="V10" s="178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Gouvy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82037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96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 x14ac:dyDescent="0.2">
      <c r="A10" s="219" t="s">
        <v>13</v>
      </c>
      <c r="B10" s="220"/>
      <c r="C10" s="220"/>
      <c r="D10" s="220"/>
      <c r="E10" s="220"/>
      <c r="F10" s="220"/>
      <c r="G10" s="220"/>
      <c r="H10" s="268">
        <v>4274306.9800000004</v>
      </c>
      <c r="I10" s="213">
        <v>5512664.2599999998</v>
      </c>
      <c r="J10" s="214">
        <v>5512664.2599999998</v>
      </c>
      <c r="K10" s="268">
        <v>5049669.8600000003</v>
      </c>
      <c r="L10" s="213">
        <v>5512664.2599999998</v>
      </c>
      <c r="M10" s="214">
        <v>5512664.2599999998</v>
      </c>
      <c r="N10" s="268">
        <v>4928433.8499999996</v>
      </c>
      <c r="O10" s="213">
        <v>5512664.2599999998</v>
      </c>
      <c r="P10" s="214">
        <v>5512664.2599999998</v>
      </c>
      <c r="Q10" s="268">
        <v>5047594.4000000004</v>
      </c>
      <c r="R10" s="213">
        <v>5512664.2599999998</v>
      </c>
      <c r="S10" s="214">
        <v>5512664.2599999998</v>
      </c>
      <c r="T10" s="268">
        <v>5522660.75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14</v>
      </c>
      <c r="B11" s="197"/>
      <c r="C11" s="197"/>
      <c r="D11" s="197"/>
      <c r="E11" s="197"/>
      <c r="F11" s="197"/>
      <c r="G11" s="197"/>
      <c r="H11" s="269">
        <v>3460689.81</v>
      </c>
      <c r="I11" s="209">
        <v>2726342.74</v>
      </c>
      <c r="J11" s="210">
        <v>2726342.74</v>
      </c>
      <c r="K11" s="269">
        <v>4039820.4</v>
      </c>
      <c r="L11" s="209">
        <v>2726342.74</v>
      </c>
      <c r="M11" s="210">
        <v>2726342.74</v>
      </c>
      <c r="N11" s="269">
        <v>4007176.58</v>
      </c>
      <c r="O11" s="209">
        <v>2726342.74</v>
      </c>
      <c r="P11" s="210">
        <v>2726342.74</v>
      </c>
      <c r="Q11" s="269">
        <v>4068593.07</v>
      </c>
      <c r="R11" s="209">
        <v>2726342.74</v>
      </c>
      <c r="S11" s="210">
        <v>2726342.74</v>
      </c>
      <c r="T11" s="269">
        <v>4242569.6500000004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15</v>
      </c>
      <c r="B12" s="197"/>
      <c r="C12" s="197"/>
      <c r="D12" s="197"/>
      <c r="E12" s="197"/>
      <c r="F12" s="197"/>
      <c r="G12" s="197"/>
      <c r="H12" s="269">
        <v>1750943.19</v>
      </c>
      <c r="I12" s="209">
        <v>4264832.04</v>
      </c>
      <c r="J12" s="210">
        <v>4264832.04</v>
      </c>
      <c r="K12" s="269">
        <v>1836299.37</v>
      </c>
      <c r="L12" s="209">
        <v>4264832.04</v>
      </c>
      <c r="M12" s="210">
        <v>4264832.04</v>
      </c>
      <c r="N12" s="269">
        <v>1986158.07</v>
      </c>
      <c r="O12" s="209">
        <v>4264832.04</v>
      </c>
      <c r="P12" s="210">
        <v>4264832.04</v>
      </c>
      <c r="Q12" s="269">
        <v>2503814.77</v>
      </c>
      <c r="R12" s="209">
        <v>4264832.04</v>
      </c>
      <c r="S12" s="210">
        <v>4264832.04</v>
      </c>
      <c r="T12" s="269">
        <v>2499246.5499999998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16</v>
      </c>
      <c r="B13" s="197"/>
      <c r="C13" s="197"/>
      <c r="D13" s="197"/>
      <c r="E13" s="197"/>
      <c r="F13" s="197"/>
      <c r="G13" s="197"/>
      <c r="H13" s="269">
        <v>1191112.04</v>
      </c>
      <c r="I13" s="209">
        <v>41563.69</v>
      </c>
      <c r="J13" s="210">
        <v>41563.69</v>
      </c>
      <c r="K13" s="269">
        <v>1532441.49</v>
      </c>
      <c r="L13" s="209">
        <v>41563.69</v>
      </c>
      <c r="M13" s="210">
        <v>41563.69</v>
      </c>
      <c r="N13" s="269">
        <v>1168198.3500000001</v>
      </c>
      <c r="O13" s="209">
        <v>41563.69</v>
      </c>
      <c r="P13" s="210">
        <v>41563.69</v>
      </c>
      <c r="Q13" s="269">
        <v>1315943.49</v>
      </c>
      <c r="R13" s="209">
        <v>41563.69</v>
      </c>
      <c r="S13" s="210">
        <v>41563.69</v>
      </c>
      <c r="T13" s="269">
        <v>1305470.32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 t="s">
        <v>46</v>
      </c>
      <c r="B14" s="202"/>
      <c r="C14" s="202"/>
      <c r="D14" s="202"/>
      <c r="E14" s="202"/>
      <c r="F14" s="202"/>
      <c r="G14" s="202"/>
      <c r="H14" s="270">
        <v>506000</v>
      </c>
      <c r="I14" s="204">
        <v>0</v>
      </c>
      <c r="J14" s="205">
        <v>0</v>
      </c>
      <c r="K14" s="270">
        <v>152533.32999999999</v>
      </c>
      <c r="L14" s="204">
        <v>0</v>
      </c>
      <c r="M14" s="205">
        <v>0</v>
      </c>
      <c r="N14" s="270">
        <v>0</v>
      </c>
      <c r="O14" s="204">
        <v>0</v>
      </c>
      <c r="P14" s="205">
        <v>0</v>
      </c>
      <c r="Q14" s="270">
        <v>60000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11183052.02</v>
      </c>
      <c r="I15" s="207"/>
      <c r="J15" s="208"/>
      <c r="K15" s="207">
        <f>SUM(K10:K14)</f>
        <v>12610764.449999999</v>
      </c>
      <c r="L15" s="207"/>
      <c r="M15" s="207"/>
      <c r="N15" s="206">
        <f>SUM(N10:N14)</f>
        <v>12089966.85</v>
      </c>
      <c r="O15" s="207"/>
      <c r="P15" s="208"/>
      <c r="Q15" s="207">
        <f>SUM(Q10:Q14)</f>
        <v>12995945.73</v>
      </c>
      <c r="R15" s="207"/>
      <c r="S15" s="208"/>
      <c r="T15" s="207">
        <f>SUM(T10:T14)</f>
        <v>13569947.27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89563.64</v>
      </c>
      <c r="I16" s="199">
        <v>1521059.02</v>
      </c>
      <c r="J16" s="200">
        <v>2351270.66</v>
      </c>
      <c r="K16" s="271">
        <v>238345.43</v>
      </c>
      <c r="L16" s="199">
        <v>1659060.83</v>
      </c>
      <c r="M16" s="200">
        <v>1521059.02</v>
      </c>
      <c r="N16" s="271">
        <v>91415.51</v>
      </c>
      <c r="O16" s="199">
        <v>2230351.92</v>
      </c>
      <c r="P16" s="200">
        <v>1659060.83</v>
      </c>
      <c r="Q16" s="271">
        <v>104478.52</v>
      </c>
      <c r="R16" s="199">
        <v>2351270.66</v>
      </c>
      <c r="S16" s="200">
        <v>2230351.92</v>
      </c>
      <c r="T16" s="271">
        <v>190981.79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1300000</v>
      </c>
      <c r="I17" s="204">
        <v>1192323.53</v>
      </c>
      <c r="J17" s="205">
        <v>824300.6</v>
      </c>
      <c r="K17" s="270">
        <v>500000</v>
      </c>
      <c r="L17" s="204">
        <v>4295659.8600000003</v>
      </c>
      <c r="M17" s="205">
        <v>1192323.53</v>
      </c>
      <c r="N17" s="270">
        <v>1500000</v>
      </c>
      <c r="O17" s="204">
        <v>1045347.08</v>
      </c>
      <c r="P17" s="205">
        <v>4295659.8600000003</v>
      </c>
      <c r="Q17" s="270">
        <v>1634000</v>
      </c>
      <c r="R17" s="204">
        <v>824300.6</v>
      </c>
      <c r="S17" s="205">
        <v>1045347.08</v>
      </c>
      <c r="T17" s="270">
        <v>1000000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12572615.66</v>
      </c>
      <c r="I18" s="194"/>
      <c r="J18" s="195"/>
      <c r="K18" s="194">
        <f>SUM(K15:K17)</f>
        <v>13349109.879999999</v>
      </c>
      <c r="L18" s="194"/>
      <c r="M18" s="194"/>
      <c r="N18" s="193">
        <f>SUM(N15:N17)</f>
        <v>13681382.359999999</v>
      </c>
      <c r="O18" s="194"/>
      <c r="P18" s="195"/>
      <c r="Q18" s="193">
        <f>SUM(Q15:Q17)</f>
        <v>14734424.25</v>
      </c>
      <c r="R18" s="194"/>
      <c r="S18" s="195"/>
      <c r="T18" s="193">
        <f>SUM(T15:T17)</f>
        <v>14760929.059999999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97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 x14ac:dyDescent="0.2">
      <c r="A22" s="196" t="s">
        <v>17</v>
      </c>
      <c r="B22" s="197"/>
      <c r="C22" s="197"/>
      <c r="D22" s="197"/>
      <c r="E22" s="197"/>
      <c r="F22" s="197"/>
      <c r="G22" s="198"/>
      <c r="H22" s="268">
        <v>2357744.52</v>
      </c>
      <c r="I22" s="213">
        <v>373432.17</v>
      </c>
      <c r="J22" s="214">
        <v>697745.74</v>
      </c>
      <c r="K22" s="268">
        <v>2660179</v>
      </c>
      <c r="L22" s="213">
        <v>373432.17</v>
      </c>
      <c r="M22" s="214">
        <v>697745.74</v>
      </c>
      <c r="N22" s="268">
        <v>2601072.61</v>
      </c>
      <c r="O22" s="213">
        <v>373432.17</v>
      </c>
      <c r="P22" s="214">
        <v>697745.74</v>
      </c>
      <c r="Q22" s="268">
        <v>2687831.89</v>
      </c>
      <c r="R22" s="213">
        <v>373432.17</v>
      </c>
      <c r="S22" s="214">
        <v>697745.74</v>
      </c>
      <c r="T22" s="268">
        <v>2804236.23</v>
      </c>
      <c r="U22" s="213">
        <v>373432.17</v>
      </c>
      <c r="V22" s="214">
        <v>697745.74</v>
      </c>
    </row>
    <row r="23" spans="1:22" ht="18.399999999999999" customHeight="1" x14ac:dyDescent="0.2">
      <c r="A23" s="196" t="s">
        <v>15</v>
      </c>
      <c r="B23" s="197"/>
      <c r="C23" s="197"/>
      <c r="D23" s="197"/>
      <c r="E23" s="197"/>
      <c r="F23" s="197"/>
      <c r="G23" s="198"/>
      <c r="H23" s="269">
        <v>8510739.7200000007</v>
      </c>
      <c r="I23" s="209">
        <v>12728583.199999999</v>
      </c>
      <c r="J23" s="210">
        <v>13240574.68</v>
      </c>
      <c r="K23" s="269">
        <v>9779487.8699999992</v>
      </c>
      <c r="L23" s="209">
        <v>12728583.199999999</v>
      </c>
      <c r="M23" s="210">
        <v>13240574.68</v>
      </c>
      <c r="N23" s="269">
        <v>9614139.9100000001</v>
      </c>
      <c r="O23" s="209">
        <v>12728583.199999999</v>
      </c>
      <c r="P23" s="210">
        <v>13240574.68</v>
      </c>
      <c r="Q23" s="269">
        <v>10027955.16</v>
      </c>
      <c r="R23" s="209">
        <v>12728583.199999999</v>
      </c>
      <c r="S23" s="210">
        <v>13240574.68</v>
      </c>
      <c r="T23" s="269">
        <v>10566459.67</v>
      </c>
      <c r="U23" s="209">
        <v>12728583.199999999</v>
      </c>
      <c r="V23" s="210">
        <v>13240574.68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8"/>
      <c r="H24" s="269">
        <v>33049.5</v>
      </c>
      <c r="I24" s="209">
        <v>548784.99</v>
      </c>
      <c r="J24" s="210">
        <v>408005.67</v>
      </c>
      <c r="K24" s="269">
        <v>86473.77</v>
      </c>
      <c r="L24" s="209">
        <v>548784.99</v>
      </c>
      <c r="M24" s="210">
        <v>408005.67</v>
      </c>
      <c r="N24" s="269">
        <v>328059.5</v>
      </c>
      <c r="O24" s="209">
        <v>548784.99</v>
      </c>
      <c r="P24" s="210">
        <v>408005.67</v>
      </c>
      <c r="Q24" s="269">
        <v>190002.5</v>
      </c>
      <c r="R24" s="209">
        <v>548784.99</v>
      </c>
      <c r="S24" s="210">
        <v>408005.67</v>
      </c>
      <c r="T24" s="269">
        <v>106371.69</v>
      </c>
      <c r="U24" s="209">
        <v>548784.99</v>
      </c>
      <c r="V24" s="210">
        <v>408005.67</v>
      </c>
    </row>
    <row r="25" spans="1:22" ht="18.399999999999999" customHeight="1" thickBot="1" x14ac:dyDescent="0.25">
      <c r="A25" s="201" t="s">
        <v>3</v>
      </c>
      <c r="B25" s="202"/>
      <c r="C25" s="202"/>
      <c r="D25" s="202"/>
      <c r="E25" s="202"/>
      <c r="F25" s="202"/>
      <c r="G25" s="203"/>
      <c r="H25" s="270">
        <v>430900</v>
      </c>
      <c r="I25" s="204">
        <v>0</v>
      </c>
      <c r="J25" s="205">
        <v>0</v>
      </c>
      <c r="K25" s="270">
        <v>216000</v>
      </c>
      <c r="L25" s="204">
        <v>0</v>
      </c>
      <c r="M25" s="205">
        <v>0</v>
      </c>
      <c r="N25" s="270">
        <v>57200</v>
      </c>
      <c r="O25" s="204">
        <v>0</v>
      </c>
      <c r="P25" s="205">
        <v>0</v>
      </c>
      <c r="Q25" s="270">
        <v>207562</v>
      </c>
      <c r="R25" s="204">
        <v>0</v>
      </c>
      <c r="S25" s="205">
        <v>0</v>
      </c>
      <c r="T25" s="270">
        <v>334362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11332433.74</v>
      </c>
      <c r="I26" s="207"/>
      <c r="J26" s="207"/>
      <c r="K26" s="206">
        <f>SUM(K22:K25)</f>
        <v>12742140.639999999</v>
      </c>
      <c r="L26" s="207"/>
      <c r="M26" s="208"/>
      <c r="N26" s="207">
        <f>SUM(N22:N25)</f>
        <v>12600472.02</v>
      </c>
      <c r="O26" s="207"/>
      <c r="P26" s="207"/>
      <c r="Q26" s="206">
        <f>SUM(Q22:Q25)</f>
        <v>13113351.550000001</v>
      </c>
      <c r="R26" s="207"/>
      <c r="S26" s="208"/>
      <c r="T26" s="206">
        <f>SUM(T22:T25)</f>
        <v>13811429.59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2388062.2000000002</v>
      </c>
      <c r="I27" s="199">
        <v>6001218.2883333303</v>
      </c>
      <c r="J27" s="200">
        <v>5811470.0833333302</v>
      </c>
      <c r="K27" s="271">
        <v>2126923.71</v>
      </c>
      <c r="L27" s="199">
        <v>6001218.2883333303</v>
      </c>
      <c r="M27" s="200">
        <v>5811470.0833333302</v>
      </c>
      <c r="N27" s="271">
        <v>3276059.41</v>
      </c>
      <c r="O27" s="199">
        <v>6001218.2883333303</v>
      </c>
      <c r="P27" s="200">
        <v>5811470.0833333302</v>
      </c>
      <c r="Q27" s="271">
        <v>2808468.39</v>
      </c>
      <c r="R27" s="199">
        <v>6001218.2883333303</v>
      </c>
      <c r="S27" s="200">
        <v>5811470.0833333302</v>
      </c>
      <c r="T27" s="271">
        <v>2399062.21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0</v>
      </c>
      <c r="I28" s="204">
        <v>0</v>
      </c>
      <c r="J28" s="205">
        <v>0</v>
      </c>
      <c r="K28" s="270">
        <v>0</v>
      </c>
      <c r="L28" s="204">
        <v>0</v>
      </c>
      <c r="M28" s="205">
        <v>0</v>
      </c>
      <c r="N28" s="270">
        <v>0</v>
      </c>
      <c r="O28" s="204">
        <v>0</v>
      </c>
      <c r="P28" s="205">
        <v>0</v>
      </c>
      <c r="Q28" s="270">
        <v>0</v>
      </c>
      <c r="R28" s="204">
        <v>0</v>
      </c>
      <c r="S28" s="205">
        <v>0</v>
      </c>
      <c r="T28" s="270">
        <v>0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13720495.940000001</v>
      </c>
      <c r="I29" s="194"/>
      <c r="J29" s="194"/>
      <c r="K29" s="193">
        <f>SUM(K26:K28)</f>
        <v>14869064.349999998</v>
      </c>
      <c r="L29" s="194"/>
      <c r="M29" s="195"/>
      <c r="N29" s="194">
        <f>SUM(N26:N28)</f>
        <v>15876531.43</v>
      </c>
      <c r="O29" s="194"/>
      <c r="P29" s="194"/>
      <c r="Q29" s="193">
        <f>SUM(Q26:Q28)</f>
        <v>15921819.940000001</v>
      </c>
      <c r="R29" s="194"/>
      <c r="S29" s="195"/>
      <c r="T29" s="193">
        <f>SUM(T26:T28)</f>
        <v>16210491.800000001</v>
      </c>
      <c r="U29" s="194"/>
      <c r="V29" s="195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Gouvy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82037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98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 x14ac:dyDescent="0.2">
      <c r="A10" s="219" t="s">
        <v>15</v>
      </c>
      <c r="B10" s="220"/>
      <c r="C10" s="220"/>
      <c r="D10" s="220"/>
      <c r="E10" s="220"/>
      <c r="F10" s="220"/>
      <c r="G10" s="220"/>
      <c r="H10" s="268">
        <v>154215.41</v>
      </c>
      <c r="I10" s="213">
        <v>5512664.2599999998</v>
      </c>
      <c r="J10" s="214">
        <v>5512664.2599999998</v>
      </c>
      <c r="K10" s="268">
        <v>33074.65</v>
      </c>
      <c r="L10" s="213">
        <v>5512664.2599999998</v>
      </c>
      <c r="M10" s="214">
        <v>5512664.2599999998</v>
      </c>
      <c r="N10" s="268">
        <v>155449.47</v>
      </c>
      <c r="O10" s="213">
        <v>5512664.2599999998</v>
      </c>
      <c r="P10" s="214">
        <v>5512664.2599999998</v>
      </c>
      <c r="Q10" s="268">
        <v>760947.6</v>
      </c>
      <c r="R10" s="213">
        <v>5512664.2599999998</v>
      </c>
      <c r="S10" s="214">
        <v>5512664.2599999998</v>
      </c>
      <c r="T10" s="268">
        <v>68111.88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44</v>
      </c>
      <c r="B11" s="197"/>
      <c r="C11" s="197"/>
      <c r="D11" s="197"/>
      <c r="E11" s="197"/>
      <c r="F11" s="197"/>
      <c r="G11" s="197"/>
      <c r="H11" s="269">
        <v>11664633.74</v>
      </c>
      <c r="I11" s="209">
        <v>2726342.74</v>
      </c>
      <c r="J11" s="210">
        <v>2726342.74</v>
      </c>
      <c r="K11" s="269">
        <v>4689624.75</v>
      </c>
      <c r="L11" s="209">
        <v>2726342.74</v>
      </c>
      <c r="M11" s="210">
        <v>2726342.74</v>
      </c>
      <c r="N11" s="269">
        <v>6993500</v>
      </c>
      <c r="O11" s="209">
        <v>2726342.74</v>
      </c>
      <c r="P11" s="210">
        <v>2726342.74</v>
      </c>
      <c r="Q11" s="269">
        <v>5931830.3700000001</v>
      </c>
      <c r="R11" s="209">
        <v>2726342.74</v>
      </c>
      <c r="S11" s="210">
        <v>2726342.74</v>
      </c>
      <c r="T11" s="269">
        <v>5255599.88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16</v>
      </c>
      <c r="B12" s="197"/>
      <c r="C12" s="197"/>
      <c r="D12" s="197"/>
      <c r="E12" s="197"/>
      <c r="F12" s="197"/>
      <c r="G12" s="197"/>
      <c r="H12" s="269">
        <v>10850</v>
      </c>
      <c r="I12" s="209">
        <v>4264832.04</v>
      </c>
      <c r="J12" s="210">
        <v>4264832.04</v>
      </c>
      <c r="K12" s="269">
        <v>60850</v>
      </c>
      <c r="L12" s="209">
        <v>4264832.04</v>
      </c>
      <c r="M12" s="210">
        <v>4264832.04</v>
      </c>
      <c r="N12" s="269">
        <v>10850</v>
      </c>
      <c r="O12" s="209">
        <v>4264832.04</v>
      </c>
      <c r="P12" s="210">
        <v>4264832.04</v>
      </c>
      <c r="Q12" s="269">
        <v>364875</v>
      </c>
      <c r="R12" s="209">
        <v>4264832.04</v>
      </c>
      <c r="S12" s="210">
        <v>4264832.04</v>
      </c>
      <c r="T12" s="269">
        <v>98560.12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3</v>
      </c>
      <c r="B13" s="197"/>
      <c r="C13" s="197"/>
      <c r="D13" s="197"/>
      <c r="E13" s="197"/>
      <c r="F13" s="197"/>
      <c r="G13" s="197"/>
      <c r="H13" s="269">
        <v>0</v>
      </c>
      <c r="I13" s="209">
        <v>41563.69</v>
      </c>
      <c r="J13" s="210">
        <v>41563.69</v>
      </c>
      <c r="K13" s="269">
        <v>0</v>
      </c>
      <c r="L13" s="209">
        <v>41563.69</v>
      </c>
      <c r="M13" s="210">
        <v>41563.69</v>
      </c>
      <c r="N13" s="269">
        <v>0</v>
      </c>
      <c r="O13" s="209">
        <v>41563.69</v>
      </c>
      <c r="P13" s="210">
        <v>41563.69</v>
      </c>
      <c r="Q13" s="269">
        <v>0</v>
      </c>
      <c r="R13" s="209">
        <v>41563.69</v>
      </c>
      <c r="S13" s="210">
        <v>41563.69</v>
      </c>
      <c r="T13" s="269">
        <v>0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/>
      <c r="B14" s="202"/>
      <c r="C14" s="202"/>
      <c r="D14" s="202"/>
      <c r="E14" s="202"/>
      <c r="F14" s="202"/>
      <c r="G14" s="202"/>
      <c r="H14" s="270">
        <v>0</v>
      </c>
      <c r="I14" s="204">
        <v>0</v>
      </c>
      <c r="J14" s="205">
        <v>0</v>
      </c>
      <c r="K14" s="270">
        <v>0</v>
      </c>
      <c r="L14" s="204">
        <v>0</v>
      </c>
      <c r="M14" s="205">
        <v>0</v>
      </c>
      <c r="N14" s="270">
        <v>0</v>
      </c>
      <c r="O14" s="204">
        <v>0</v>
      </c>
      <c r="P14" s="205">
        <v>0</v>
      </c>
      <c r="Q14" s="270">
        <v>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11829699.15</v>
      </c>
      <c r="I15" s="207"/>
      <c r="J15" s="208"/>
      <c r="K15" s="207">
        <f>SUM(K10:K14)</f>
        <v>4783549.4000000004</v>
      </c>
      <c r="L15" s="207"/>
      <c r="M15" s="207"/>
      <c r="N15" s="206">
        <f>SUM(N10:N14)</f>
        <v>7159799.4699999997</v>
      </c>
      <c r="O15" s="207"/>
      <c r="P15" s="208"/>
      <c r="Q15" s="207">
        <f>SUM(Q10:Q14)</f>
        <v>7057652.9699999997</v>
      </c>
      <c r="R15" s="207"/>
      <c r="S15" s="208"/>
      <c r="T15" s="207">
        <f>SUM(T10:T14)</f>
        <v>5422271.8799999999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892073.43</v>
      </c>
      <c r="I16" s="199">
        <v>1521059.02</v>
      </c>
      <c r="J16" s="200">
        <v>2351270.66</v>
      </c>
      <c r="K16" s="271">
        <v>5172767.55</v>
      </c>
      <c r="L16" s="199">
        <v>1659060.83</v>
      </c>
      <c r="M16" s="200">
        <v>1521059.02</v>
      </c>
      <c r="N16" s="271">
        <v>3616566.49</v>
      </c>
      <c r="O16" s="199">
        <v>2230351.92</v>
      </c>
      <c r="P16" s="200">
        <v>1659060.83</v>
      </c>
      <c r="Q16" s="271">
        <v>5237127.21</v>
      </c>
      <c r="R16" s="199">
        <v>2351270.66</v>
      </c>
      <c r="S16" s="200">
        <v>2230351.92</v>
      </c>
      <c r="T16" s="271">
        <v>5769411.6900000004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1867195.09</v>
      </c>
      <c r="I17" s="204">
        <v>1192323.53</v>
      </c>
      <c r="J17" s="205">
        <v>824300.6</v>
      </c>
      <c r="K17" s="270">
        <v>74231.600000000006</v>
      </c>
      <c r="L17" s="204">
        <v>4295659.8600000003</v>
      </c>
      <c r="M17" s="205">
        <v>1192323.53</v>
      </c>
      <c r="N17" s="270">
        <v>136952.6</v>
      </c>
      <c r="O17" s="204">
        <v>1045347.08</v>
      </c>
      <c r="P17" s="205">
        <v>4295659.8600000003</v>
      </c>
      <c r="Q17" s="270">
        <v>23662</v>
      </c>
      <c r="R17" s="204">
        <v>824300.6</v>
      </c>
      <c r="S17" s="205">
        <v>1045347.08</v>
      </c>
      <c r="T17" s="270">
        <v>2158173.58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14588967.67</v>
      </c>
      <c r="I18" s="194"/>
      <c r="J18" s="195"/>
      <c r="K18" s="194">
        <f>SUM(K15:K17)</f>
        <v>10030548.549999999</v>
      </c>
      <c r="L18" s="194"/>
      <c r="M18" s="194"/>
      <c r="N18" s="193">
        <f>SUM(N15:N17)</f>
        <v>10913318.560000001</v>
      </c>
      <c r="O18" s="194"/>
      <c r="P18" s="195"/>
      <c r="Q18" s="193">
        <f>SUM(Q15:Q17)</f>
        <v>12318442.18</v>
      </c>
      <c r="R18" s="194"/>
      <c r="S18" s="195"/>
      <c r="T18" s="193">
        <f>SUM(T15:T17)</f>
        <v>13349857.15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99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 x14ac:dyDescent="0.2">
      <c r="A22" s="219" t="s">
        <v>15</v>
      </c>
      <c r="B22" s="220"/>
      <c r="C22" s="220"/>
      <c r="D22" s="220"/>
      <c r="E22" s="220"/>
      <c r="F22" s="220"/>
      <c r="G22" s="220"/>
      <c r="H22" s="268">
        <v>4541759.55</v>
      </c>
      <c r="I22" s="213">
        <v>373432.17</v>
      </c>
      <c r="J22" s="214">
        <v>697745.74</v>
      </c>
      <c r="K22" s="268">
        <v>2690769.01</v>
      </c>
      <c r="L22" s="213">
        <v>365967.42</v>
      </c>
      <c r="M22" s="214">
        <v>373432.17</v>
      </c>
      <c r="N22" s="268">
        <v>627200.25</v>
      </c>
      <c r="O22" s="213">
        <v>414709.37</v>
      </c>
      <c r="P22" s="214">
        <v>365967.42</v>
      </c>
      <c r="Q22" s="268">
        <v>2393085</v>
      </c>
      <c r="R22" s="213">
        <v>697745.74</v>
      </c>
      <c r="S22" s="214">
        <v>414709.37</v>
      </c>
      <c r="T22" s="268">
        <v>3136782.56</v>
      </c>
      <c r="U22" s="213">
        <v>557211.56000000006</v>
      </c>
      <c r="V22" s="214">
        <v>577850.16</v>
      </c>
    </row>
    <row r="23" spans="1:22" ht="18.399999999999999" customHeight="1" x14ac:dyDescent="0.2">
      <c r="A23" s="196" t="s">
        <v>44</v>
      </c>
      <c r="B23" s="197"/>
      <c r="C23" s="197"/>
      <c r="D23" s="197"/>
      <c r="E23" s="197"/>
      <c r="F23" s="197"/>
      <c r="G23" s="197"/>
      <c r="H23" s="269">
        <v>64194.01</v>
      </c>
      <c r="I23" s="209">
        <v>12728583.199999999</v>
      </c>
      <c r="J23" s="210">
        <v>13240574.68</v>
      </c>
      <c r="K23" s="269">
        <v>26433</v>
      </c>
      <c r="L23" s="209">
        <v>12120371.99</v>
      </c>
      <c r="M23" s="210">
        <v>12728583.199999999</v>
      </c>
      <c r="N23" s="269">
        <v>46518.06</v>
      </c>
      <c r="O23" s="209">
        <v>12941517.73</v>
      </c>
      <c r="P23" s="210">
        <v>12120371.99</v>
      </c>
      <c r="Q23" s="269">
        <v>0</v>
      </c>
      <c r="R23" s="209">
        <v>13240574.68</v>
      </c>
      <c r="S23" s="210">
        <v>12941517.73</v>
      </c>
      <c r="T23" s="269">
        <v>73500</v>
      </c>
      <c r="U23" s="209">
        <v>13289626.9983333</v>
      </c>
      <c r="V23" s="210">
        <v>13396094.2633333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7"/>
      <c r="H24" s="269">
        <v>6659613.4299999997</v>
      </c>
      <c r="I24" s="209">
        <v>548784.99</v>
      </c>
      <c r="J24" s="210">
        <v>408005.67</v>
      </c>
      <c r="K24" s="269">
        <v>4591285.95</v>
      </c>
      <c r="L24" s="209">
        <v>536819.05000000005</v>
      </c>
      <c r="M24" s="210">
        <v>548784.99</v>
      </c>
      <c r="N24" s="269">
        <v>6302619.2199999997</v>
      </c>
      <c r="O24" s="209">
        <v>344975.81</v>
      </c>
      <c r="P24" s="210">
        <v>536819.05000000005</v>
      </c>
      <c r="Q24" s="269">
        <v>7291970.3600000003</v>
      </c>
      <c r="R24" s="209">
        <v>408005.67</v>
      </c>
      <c r="S24" s="210">
        <v>344975.81</v>
      </c>
      <c r="T24" s="269">
        <v>6038162.7999999998</v>
      </c>
      <c r="U24" s="209">
        <v>128208.38666666699</v>
      </c>
      <c r="V24" s="210">
        <v>26303.796666666702</v>
      </c>
    </row>
    <row r="25" spans="1:22" ht="18.399999999999999" customHeight="1" thickBot="1" x14ac:dyDescent="0.25">
      <c r="A25" s="196" t="s">
        <v>3</v>
      </c>
      <c r="B25" s="197"/>
      <c r="C25" s="197"/>
      <c r="D25" s="197"/>
      <c r="E25" s="197"/>
      <c r="F25" s="197"/>
      <c r="G25" s="197"/>
      <c r="H25" s="270">
        <v>0</v>
      </c>
      <c r="I25" s="204">
        <v>0</v>
      </c>
      <c r="J25" s="205">
        <v>0</v>
      </c>
      <c r="K25" s="270">
        <v>0</v>
      </c>
      <c r="L25" s="204">
        <v>0</v>
      </c>
      <c r="M25" s="205">
        <v>0</v>
      </c>
      <c r="N25" s="270">
        <v>0</v>
      </c>
      <c r="O25" s="204">
        <v>0</v>
      </c>
      <c r="P25" s="205">
        <v>0</v>
      </c>
      <c r="Q25" s="270">
        <v>0</v>
      </c>
      <c r="R25" s="204">
        <v>0</v>
      </c>
      <c r="S25" s="205">
        <v>0</v>
      </c>
      <c r="T25" s="270">
        <v>0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11265566.989999998</v>
      </c>
      <c r="I26" s="207"/>
      <c r="J26" s="207"/>
      <c r="K26" s="206">
        <f>SUM(K22:K25)</f>
        <v>7308487.96</v>
      </c>
      <c r="L26" s="207"/>
      <c r="M26" s="208"/>
      <c r="N26" s="207">
        <f>SUM(N22:N25)</f>
        <v>6976337.5299999993</v>
      </c>
      <c r="O26" s="207"/>
      <c r="P26" s="207"/>
      <c r="Q26" s="206">
        <f>SUM(Q22:Q25)</f>
        <v>9685055.3599999994</v>
      </c>
      <c r="R26" s="207"/>
      <c r="S26" s="208"/>
      <c r="T26" s="206">
        <f>SUM(T22:T25)</f>
        <v>9248445.3599999994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0</v>
      </c>
      <c r="I27" s="199"/>
      <c r="J27" s="200"/>
      <c r="K27" s="271">
        <v>41798.6</v>
      </c>
      <c r="L27" s="199">
        <v>10122961.629999999</v>
      </c>
      <c r="M27" s="200">
        <v>6628334.5600000005</v>
      </c>
      <c r="N27" s="271">
        <v>0</v>
      </c>
      <c r="O27" s="199">
        <v>6248838.1500000004</v>
      </c>
      <c r="P27" s="200">
        <v>10122961.629999999</v>
      </c>
      <c r="Q27" s="271">
        <v>0</v>
      </c>
      <c r="R27" s="199">
        <v>6834216</v>
      </c>
      <c r="S27" s="200">
        <v>6248838.1500000004</v>
      </c>
      <c r="T27" s="271">
        <v>0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3323400.68</v>
      </c>
      <c r="I28" s="204">
        <v>0</v>
      </c>
      <c r="J28" s="205">
        <v>0</v>
      </c>
      <c r="K28" s="270">
        <v>2680261.9900000002</v>
      </c>
      <c r="L28" s="204">
        <v>0</v>
      </c>
      <c r="M28" s="205">
        <v>0</v>
      </c>
      <c r="N28" s="270">
        <v>3936981.03</v>
      </c>
      <c r="O28" s="204">
        <v>0</v>
      </c>
      <c r="P28" s="205">
        <v>0</v>
      </c>
      <c r="Q28" s="270">
        <v>2633386.8199999998</v>
      </c>
      <c r="R28" s="204">
        <v>0</v>
      </c>
      <c r="S28" s="205">
        <v>0</v>
      </c>
      <c r="T28" s="270">
        <v>4101411.79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14588967.669999998</v>
      </c>
      <c r="I29" s="194"/>
      <c r="J29" s="194"/>
      <c r="K29" s="193">
        <f>SUM(K26:K28)</f>
        <v>10030548.550000001</v>
      </c>
      <c r="L29" s="194"/>
      <c r="M29" s="195"/>
      <c r="N29" s="194">
        <f>SUM(N26:N28)</f>
        <v>10913318.559999999</v>
      </c>
      <c r="O29" s="194"/>
      <c r="P29" s="194"/>
      <c r="Q29" s="193">
        <f>SUM(Q26:Q28)</f>
        <v>12318442.18</v>
      </c>
      <c r="R29" s="194"/>
      <c r="S29" s="195"/>
      <c r="T29" s="193">
        <f>SUM(T26:T28)</f>
        <v>13349857.149999999</v>
      </c>
      <c r="U29" s="194"/>
      <c r="V29" s="195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Gouvy</v>
      </c>
      <c r="F1" s="165"/>
      <c r="G1" s="165"/>
      <c r="H1" s="165"/>
      <c r="I1" s="98" t="str">
        <f>Coordonnées!$U$1</f>
        <v>Code INS</v>
      </c>
      <c r="J1" s="135">
        <f>Coordonnées!$V$1</f>
        <v>82037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38" t="s">
        <v>69</v>
      </c>
      <c r="F5" s="239"/>
      <c r="G5" s="239"/>
      <c r="H5" s="239"/>
      <c r="I5" s="23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1978400</v>
      </c>
      <c r="F8" s="272">
        <v>870464.99</v>
      </c>
      <c r="G8" s="272">
        <v>1731820</v>
      </c>
      <c r="H8" s="272">
        <v>1883158.46</v>
      </c>
      <c r="I8" s="272">
        <v>1206500</v>
      </c>
    </row>
    <row r="9" spans="1:10" ht="30" customHeight="1" x14ac:dyDescent="0.2">
      <c r="A9" s="229" t="s">
        <v>18</v>
      </c>
      <c r="B9" s="230"/>
      <c r="C9" s="230"/>
      <c r="D9" s="231"/>
      <c r="E9" s="272">
        <v>2856671.81</v>
      </c>
      <c r="F9" s="272">
        <v>3246703.38</v>
      </c>
      <c r="G9" s="272">
        <v>3235744.78</v>
      </c>
      <c r="H9" s="272">
        <v>3252968.04</v>
      </c>
      <c r="I9" s="272">
        <v>3549203.89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594201.25</v>
      </c>
      <c r="F10" s="272">
        <v>627129.92000000004</v>
      </c>
      <c r="G10" s="272">
        <v>666449.36</v>
      </c>
      <c r="H10" s="272">
        <v>638523.14</v>
      </c>
      <c r="I10" s="272">
        <v>623724.13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1367042.47</v>
      </c>
      <c r="F11" s="272">
        <v>1651426.08</v>
      </c>
      <c r="G11" s="272">
        <v>1643877.37</v>
      </c>
      <c r="H11" s="272">
        <v>1617982.38</v>
      </c>
      <c r="I11" s="272">
        <v>1666598.49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74476.73</v>
      </c>
      <c r="F12" s="272">
        <v>87615.66</v>
      </c>
      <c r="G12" s="272">
        <v>103100</v>
      </c>
      <c r="H12" s="272">
        <v>109100</v>
      </c>
      <c r="I12" s="272">
        <v>206600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297179.3</v>
      </c>
      <c r="F13" s="272">
        <v>339667.07</v>
      </c>
      <c r="G13" s="272">
        <v>288505.7</v>
      </c>
      <c r="H13" s="272">
        <v>290401.93</v>
      </c>
      <c r="I13" s="272">
        <v>315246.62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1005758.62</v>
      </c>
      <c r="F14" s="272">
        <v>1174054.32</v>
      </c>
      <c r="G14" s="272">
        <v>973803.8</v>
      </c>
      <c r="H14" s="272">
        <v>964249.12</v>
      </c>
      <c r="I14" s="272">
        <v>991942.4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592594.68999999994</v>
      </c>
      <c r="F15" s="272">
        <v>872177.83</v>
      </c>
      <c r="G15" s="272">
        <v>648294.91</v>
      </c>
      <c r="H15" s="272">
        <v>1073358.54</v>
      </c>
      <c r="I15" s="272">
        <v>1064048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145151.91</v>
      </c>
      <c r="F17" s="272">
        <v>164917.85</v>
      </c>
      <c r="G17" s="272">
        <v>175404.75</v>
      </c>
      <c r="H17" s="272">
        <v>168747.59</v>
      </c>
      <c r="I17" s="272">
        <v>148454.03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1158333.5900000001</v>
      </c>
      <c r="F18" s="272">
        <v>1329357.23</v>
      </c>
      <c r="G18" s="272">
        <v>1462415.83</v>
      </c>
      <c r="H18" s="272">
        <v>1740969.31</v>
      </c>
      <c r="I18" s="272">
        <v>1797123.65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2154069.66</v>
      </c>
      <c r="F19" s="272">
        <v>2472981.83</v>
      </c>
      <c r="G19" s="272">
        <v>2379474.0299999998</v>
      </c>
      <c r="H19" s="272">
        <v>2605946.7599999998</v>
      </c>
      <c r="I19" s="272">
        <v>2699238.55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42200</v>
      </c>
      <c r="F20" s="272">
        <v>42200</v>
      </c>
      <c r="G20" s="272">
        <v>32200</v>
      </c>
      <c r="H20" s="272">
        <v>17600</v>
      </c>
      <c r="I20" s="272">
        <v>27200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216971.99</v>
      </c>
      <c r="F21" s="272">
        <v>232068.29</v>
      </c>
      <c r="G21" s="272">
        <v>248876.32</v>
      </c>
      <c r="H21" s="272">
        <v>266940.46000000002</v>
      </c>
      <c r="I21" s="272">
        <v>274067.51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Gouvy</v>
      </c>
      <c r="F1" s="165"/>
      <c r="G1" s="165"/>
      <c r="H1" s="165"/>
      <c r="I1" s="98" t="str">
        <f>Coordonnées!$U$1</f>
        <v>Code INS</v>
      </c>
      <c r="J1" s="135">
        <f>Coordonnées!$V$1</f>
        <v>82037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3" t="s">
        <v>70</v>
      </c>
      <c r="F5" s="244"/>
      <c r="G5" s="244"/>
      <c r="H5" s="244"/>
      <c r="I5" s="244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10423048.84</v>
      </c>
      <c r="F8" s="272">
        <v>11060016.09</v>
      </c>
      <c r="G8" s="272">
        <v>12158860.68</v>
      </c>
      <c r="H8" s="272">
        <v>12032064.26</v>
      </c>
      <c r="I8" s="272">
        <v>12247943.18</v>
      </c>
    </row>
    <row r="9" spans="1:10" ht="30" customHeight="1" x14ac:dyDescent="0.2">
      <c r="A9" s="229" t="s">
        <v>18</v>
      </c>
      <c r="B9" s="230"/>
      <c r="C9" s="230"/>
      <c r="D9" s="231"/>
      <c r="E9" s="272">
        <v>221937.6</v>
      </c>
      <c r="F9" s="272">
        <v>225958.8</v>
      </c>
      <c r="G9" s="272">
        <v>195130</v>
      </c>
      <c r="H9" s="272">
        <v>209998.52</v>
      </c>
      <c r="I9" s="272">
        <v>284698.52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1500</v>
      </c>
      <c r="F10" s="272">
        <v>1500</v>
      </c>
      <c r="G10" s="272">
        <v>4500</v>
      </c>
      <c r="H10" s="272">
        <v>1500</v>
      </c>
      <c r="I10" s="272">
        <v>2500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74855.539999999994</v>
      </c>
      <c r="F11" s="272">
        <v>69984.59</v>
      </c>
      <c r="G11" s="272">
        <v>68924</v>
      </c>
      <c r="H11" s="272">
        <v>139653.71</v>
      </c>
      <c r="I11" s="272">
        <v>70215.67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117902.02</v>
      </c>
      <c r="F12" s="272">
        <v>126656.27</v>
      </c>
      <c r="G12" s="272">
        <v>122325.5</v>
      </c>
      <c r="H12" s="272">
        <v>120005.22</v>
      </c>
      <c r="I12" s="272">
        <v>113144.69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564430</v>
      </c>
      <c r="F13" s="272">
        <v>720108.69</v>
      </c>
      <c r="G13" s="272">
        <v>599816.61</v>
      </c>
      <c r="H13" s="272">
        <v>624226.17000000004</v>
      </c>
      <c r="I13" s="272">
        <v>695975.23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365068</v>
      </c>
      <c r="F14" s="272">
        <v>427973.27</v>
      </c>
      <c r="G14" s="272">
        <v>463115.35</v>
      </c>
      <c r="H14" s="272">
        <v>472002.13</v>
      </c>
      <c r="I14" s="272">
        <v>473737.42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58791</v>
      </c>
      <c r="F15" s="272">
        <v>44306</v>
      </c>
      <c r="G15" s="272">
        <v>58056</v>
      </c>
      <c r="H15" s="272">
        <v>99501</v>
      </c>
      <c r="I15" s="272">
        <v>157996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13834.98</v>
      </c>
      <c r="F17" s="272">
        <v>16569.330000000002</v>
      </c>
      <c r="G17" s="272">
        <v>16140.03</v>
      </c>
      <c r="H17" s="272">
        <v>15609.36</v>
      </c>
      <c r="I17" s="272">
        <v>15121.65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307477.43</v>
      </c>
      <c r="F18" s="272">
        <v>341747.43</v>
      </c>
      <c r="G18" s="272">
        <v>383536.39</v>
      </c>
      <c r="H18" s="272">
        <v>432385.39</v>
      </c>
      <c r="I18" s="272">
        <v>447219.84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1471019.93</v>
      </c>
      <c r="F19" s="272">
        <v>1636074.77</v>
      </c>
      <c r="G19" s="272">
        <v>1592671.23</v>
      </c>
      <c r="H19" s="272">
        <v>1620900</v>
      </c>
      <c r="I19" s="272">
        <v>1634939.6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40000</v>
      </c>
      <c r="F21" s="272">
        <v>47000</v>
      </c>
      <c r="G21" s="272">
        <v>49000</v>
      </c>
      <c r="H21" s="272">
        <v>67000</v>
      </c>
      <c r="I21" s="272">
        <v>67000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Gouvy</v>
      </c>
      <c r="F1" s="165"/>
      <c r="G1" s="165"/>
      <c r="H1" s="165"/>
      <c r="I1" s="98" t="str">
        <f>Coordonnées!$U$1</f>
        <v>Code INS</v>
      </c>
      <c r="J1" s="135">
        <f>Coordonnées!$V$1</f>
        <v>82037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5" t="s">
        <v>71</v>
      </c>
      <c r="F5" s="246"/>
      <c r="G5" s="246"/>
      <c r="H5" s="246"/>
      <c r="I5" s="246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2332755.52</v>
      </c>
      <c r="F8" s="272">
        <v>4874609.92</v>
      </c>
      <c r="G8" s="272">
        <v>3670691.59</v>
      </c>
      <c r="H8" s="272">
        <v>4524289.21</v>
      </c>
      <c r="I8" s="272">
        <v>7379006.5700000003</v>
      </c>
    </row>
    <row r="9" spans="1:10" ht="30" customHeight="1" x14ac:dyDescent="0.2">
      <c r="A9" s="229" t="s">
        <v>18</v>
      </c>
      <c r="B9" s="230"/>
      <c r="C9" s="230"/>
      <c r="D9" s="231"/>
      <c r="E9" s="272">
        <v>271000</v>
      </c>
      <c r="F9" s="272">
        <v>210352.93</v>
      </c>
      <c r="G9" s="272">
        <v>840100</v>
      </c>
      <c r="H9" s="272">
        <v>914500</v>
      </c>
      <c r="I9" s="272">
        <v>497726.02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0</v>
      </c>
      <c r="F10" s="272">
        <v>0</v>
      </c>
      <c r="G10" s="272">
        <v>20000</v>
      </c>
      <c r="H10" s="272">
        <v>10000</v>
      </c>
      <c r="I10" s="272">
        <v>10000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2682133.7400000002</v>
      </c>
      <c r="F11" s="272">
        <v>1593556.24</v>
      </c>
      <c r="G11" s="272">
        <v>3218616.47</v>
      </c>
      <c r="H11" s="272">
        <v>1303092.1000000001</v>
      </c>
      <c r="I11" s="272">
        <v>1457000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0</v>
      </c>
      <c r="G12" s="272">
        <v>0</v>
      </c>
      <c r="H12" s="272">
        <v>13000</v>
      </c>
      <c r="I12" s="272">
        <v>88000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25000</v>
      </c>
      <c r="F13" s="272">
        <v>19000</v>
      </c>
      <c r="G13" s="272">
        <v>363000</v>
      </c>
      <c r="H13" s="272">
        <v>31000</v>
      </c>
      <c r="I13" s="272">
        <v>68000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963000</v>
      </c>
      <c r="F14" s="272">
        <v>785000</v>
      </c>
      <c r="G14" s="272">
        <v>183900</v>
      </c>
      <c r="H14" s="272">
        <v>231885.35</v>
      </c>
      <c r="I14" s="272">
        <v>378500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6861740.75</v>
      </c>
      <c r="F15" s="272">
        <v>775049.59</v>
      </c>
      <c r="G15" s="272">
        <v>990500</v>
      </c>
      <c r="H15" s="272">
        <v>2367382.27</v>
      </c>
      <c r="I15" s="272">
        <v>919630.23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2474.66</v>
      </c>
      <c r="F17" s="272">
        <v>104074.65</v>
      </c>
      <c r="G17" s="272">
        <v>0</v>
      </c>
      <c r="H17" s="272">
        <v>44418.25</v>
      </c>
      <c r="I17" s="272">
        <v>134000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25000</v>
      </c>
      <c r="F18" s="272">
        <v>18500</v>
      </c>
      <c r="G18" s="272">
        <v>20833</v>
      </c>
      <c r="H18" s="272">
        <v>38000</v>
      </c>
      <c r="I18" s="272">
        <v>62000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999350</v>
      </c>
      <c r="F19" s="272">
        <v>1278015.99</v>
      </c>
      <c r="G19" s="272">
        <v>1382850</v>
      </c>
      <c r="H19" s="272">
        <v>1964375</v>
      </c>
      <c r="I19" s="272">
        <v>1765415.63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42000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0</v>
      </c>
      <c r="F21" s="272">
        <v>0</v>
      </c>
      <c r="G21" s="272">
        <v>0</v>
      </c>
      <c r="H21" s="272">
        <v>140000</v>
      </c>
      <c r="I21" s="272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Gouvy</v>
      </c>
      <c r="F1" s="165"/>
      <c r="G1" s="165"/>
      <c r="H1" s="165"/>
      <c r="I1" s="98" t="str">
        <f>Coordonnées!$U$1</f>
        <v>Code INS</v>
      </c>
      <c r="J1" s="135">
        <f>Coordonnées!$V$1</f>
        <v>82037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7" t="s">
        <v>72</v>
      </c>
      <c r="F5" s="248"/>
      <c r="G5" s="248"/>
      <c r="H5" s="248"/>
      <c r="I5" s="248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4166325.08</v>
      </c>
      <c r="F8" s="272">
        <v>2680261.9900000002</v>
      </c>
      <c r="G8" s="272">
        <v>4026981.03</v>
      </c>
      <c r="H8" s="272">
        <v>2633386.8199999998</v>
      </c>
      <c r="I8" s="272">
        <v>5233143.1900000004</v>
      </c>
    </row>
    <row r="9" spans="1:10" ht="30" customHeight="1" x14ac:dyDescent="0.2">
      <c r="A9" s="229" t="s">
        <v>18</v>
      </c>
      <c r="B9" s="230"/>
      <c r="C9" s="230"/>
      <c r="D9" s="231"/>
      <c r="E9" s="272">
        <v>112491.01</v>
      </c>
      <c r="F9" s="272">
        <v>60190</v>
      </c>
      <c r="G9" s="272">
        <v>267582.02</v>
      </c>
      <c r="H9" s="272">
        <v>213000</v>
      </c>
      <c r="I9" s="272">
        <v>0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0</v>
      </c>
      <c r="F10" s="272">
        <v>0</v>
      </c>
      <c r="G10" s="272">
        <v>0</v>
      </c>
      <c r="H10" s="272">
        <v>0</v>
      </c>
      <c r="I10" s="272">
        <v>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2681428.33</v>
      </c>
      <c r="F11" s="272">
        <v>679958.74</v>
      </c>
      <c r="G11" s="272">
        <v>1701727.04</v>
      </c>
      <c r="H11" s="272">
        <v>1938534.96</v>
      </c>
      <c r="I11" s="272">
        <v>2037338.66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0</v>
      </c>
      <c r="G12" s="272">
        <v>0</v>
      </c>
      <c r="H12" s="272">
        <v>23662</v>
      </c>
      <c r="I12" s="272">
        <v>50000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143000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342610.84</v>
      </c>
      <c r="F14" s="272">
        <v>295579.03999999998</v>
      </c>
      <c r="G14" s="272">
        <v>190200.25</v>
      </c>
      <c r="H14" s="272">
        <v>230000</v>
      </c>
      <c r="I14" s="272">
        <v>164900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6660810</v>
      </c>
      <c r="F15" s="272">
        <v>5771400</v>
      </c>
      <c r="G15" s="272">
        <v>3405000</v>
      </c>
      <c r="H15" s="272">
        <v>5353294</v>
      </c>
      <c r="I15" s="272">
        <v>3078707.41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0</v>
      </c>
      <c r="F17" s="272">
        <v>0</v>
      </c>
      <c r="G17" s="272">
        <v>0</v>
      </c>
      <c r="H17" s="272">
        <v>0</v>
      </c>
      <c r="I17" s="272">
        <v>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0</v>
      </c>
      <c r="F18" s="272">
        <v>0</v>
      </c>
      <c r="G18" s="272">
        <v>0</v>
      </c>
      <c r="H18" s="272">
        <v>0</v>
      </c>
      <c r="I18" s="272">
        <v>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625302.41</v>
      </c>
      <c r="F19" s="272">
        <v>501360.18</v>
      </c>
      <c r="G19" s="272">
        <v>1178828.22</v>
      </c>
      <c r="H19" s="272">
        <v>1851564.4</v>
      </c>
      <c r="I19" s="272">
        <v>2710767.89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0</v>
      </c>
      <c r="F21" s="272">
        <v>0</v>
      </c>
      <c r="G21" s="272">
        <v>0</v>
      </c>
      <c r="H21" s="272">
        <v>75000</v>
      </c>
      <c r="I21" s="272">
        <v>75000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Gouvy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82037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Gouvy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82037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 x14ac:dyDescent="0.2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 x14ac:dyDescent="0.2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 x14ac:dyDescent="0.2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 x14ac:dyDescent="0.2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 x14ac:dyDescent="0.2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 x14ac:dyDescent="0.2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 x14ac:dyDescent="0.2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 x14ac:dyDescent="0.2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 x14ac:dyDescent="0.2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lastPrinted>2024-12-03T14:33:46Z</cp:lastPrinted>
  <dcterms:created xsi:type="dcterms:W3CDTF">2006-02-10T09:03:57Z</dcterms:created>
  <dcterms:modified xsi:type="dcterms:W3CDTF">2026-08-04T07:31:45Z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