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NOUVELLE ARBORESCENCE\2. FINANCES\2.3. BUDGET\2026\BI\"/>
    </mc:Choice>
  </mc:AlternateContent>
  <xr:revisionPtr revIDLastSave="0" documentId="13_ncr:1_{CB3486F6-8BB3-40E4-B91B-C792659F445E}" xr6:coauthVersionLast="47" xr6:coauthVersionMax="47" xr10:uidLastSave="{00000000-0000-0000-0000-000000000000}"/>
  <bookViews>
    <workbookView xWindow="-120" yWindow="-120" windowWidth="29040" windowHeight="1584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Evol aide sociale" sheetId="34" r:id="rId10"/>
    <sheet name="MDR" sheetId="35" r:id="rId11"/>
    <sheet name="Commentaires" sheetId="26" r:id="rId12"/>
    <sheet name="Glossaire" sheetId="27" r:id="rId13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F3" i="35"/>
  <c r="F2" i="35"/>
  <c r="F1" i="35"/>
  <c r="F3" i="34"/>
  <c r="F2" i="34"/>
  <c r="F1" i="34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G3" i="35"/>
  <c r="G1" i="35"/>
  <c r="G3" i="34"/>
  <c r="G1" i="34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B1" i="35"/>
  <c r="B1" i="34"/>
  <c r="E1" i="33"/>
  <c r="E1" i="32"/>
  <c r="E1" i="31"/>
  <c r="E1" i="25"/>
  <c r="G1" i="30"/>
  <c r="G1" i="29"/>
  <c r="G1" i="23"/>
  <c r="F22" i="35"/>
  <c r="F29" i="35" s="1"/>
  <c r="E22" i="35"/>
  <c r="D22" i="35"/>
  <c r="D29" i="35" s="1"/>
  <c r="C22" i="35"/>
  <c r="C29" i="35" s="1"/>
  <c r="B22" i="35"/>
  <c r="B29" i="35" s="1"/>
  <c r="F11" i="35"/>
  <c r="F28" i="35" s="1"/>
  <c r="E11" i="35"/>
  <c r="E28" i="35" s="1"/>
  <c r="D11" i="35"/>
  <c r="C11" i="35"/>
  <c r="C28" i="35" s="1"/>
  <c r="B11" i="35"/>
  <c r="B28" i="35" s="1"/>
  <c r="A3" i="35"/>
  <c r="A1" i="35"/>
  <c r="D23" i="35" l="1"/>
  <c r="E23" i="35"/>
  <c r="F30" i="35"/>
  <c r="E29" i="35"/>
  <c r="E30" i="35" s="1"/>
  <c r="C23" i="35"/>
  <c r="C30" i="35"/>
  <c r="B30" i="35"/>
  <c r="F23" i="35"/>
  <c r="D28" i="35"/>
  <c r="D30" i="35" s="1"/>
  <c r="B23" i="35"/>
  <c r="E6" i="33"/>
  <c r="F6" i="33"/>
  <c r="G6" i="33"/>
  <c r="H6" i="33"/>
  <c r="I6" i="33"/>
  <c r="A3" i="34"/>
  <c r="A1" i="34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N18" i="30"/>
  <c r="K18" i="30"/>
  <c r="T15" i="30"/>
  <c r="T18" i="30" s="1"/>
  <c r="Q15" i="30"/>
  <c r="Q18" i="30" s="1"/>
  <c r="N15" i="30"/>
  <c r="K15" i="30"/>
  <c r="H15" i="30"/>
  <c r="H18" i="30" s="1"/>
  <c r="T7" i="30"/>
  <c r="Q7" i="30"/>
  <c r="N7" i="30"/>
  <c r="K7" i="30"/>
  <c r="H7" i="30"/>
  <c r="T26" i="29"/>
  <c r="T9" i="23" s="1"/>
  <c r="Q26" i="29"/>
  <c r="Q9" i="23" s="1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N9" i="23" l="1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G2" i="35"/>
  <c r="J2" i="31"/>
  <c r="I7" i="31" s="1"/>
  <c r="H7" i="31" s="1"/>
  <c r="G7" i="31" s="1"/>
  <c r="F7" i="31" s="1"/>
  <c r="E7" i="31" s="1"/>
  <c r="X2" i="29"/>
  <c r="G2" i="34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  <c r="F57" i="34"/>
  <c r="E57" i="34" s="1"/>
  <c r="D57" i="34" s="1"/>
  <c r="C57" i="34" s="1"/>
  <c r="B57" i="34" s="1"/>
  <c r="F5" i="34"/>
  <c r="E5" i="34" s="1"/>
  <c r="D5" i="34" s="1"/>
  <c r="C5" i="34" s="1"/>
  <c r="B5" i="34" s="1"/>
  <c r="F27" i="35"/>
  <c r="E27" i="35" s="1"/>
  <c r="D27" i="35" s="1"/>
  <c r="C27" i="35" s="1"/>
  <c r="B27" i="35" s="1"/>
  <c r="F6" i="35"/>
  <c r="E6" i="35" s="1"/>
  <c r="D6" i="35" s="1"/>
  <c r="C6" i="35" s="1"/>
  <c r="B6" i="35" s="1"/>
  <c r="F16" i="35"/>
  <c r="E16" i="35" s="1"/>
  <c r="D16" i="35" s="1"/>
  <c r="C16" i="35" s="1"/>
  <c r="B16" i="3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59" authorId="0" shapeId="0" xr:uid="{98DAB464-2A12-4F66-84E0-F759DFA0ECE3}">
      <text>
        <r>
          <rPr>
            <sz val="9"/>
            <color rgb="FF000000"/>
            <rFont val="Verdana"/>
            <family val="2"/>
          </rPr>
          <t xml:space="preserve">calculé d'après les comptes particuliers mouvementés durant l'exercice
</t>
        </r>
      </text>
    </comment>
  </commentList>
</comments>
</file>

<file path=xl/sharedStrings.xml><?xml version="1.0" encoding="utf-8"?>
<sst xmlns="http://schemas.openxmlformats.org/spreadsheetml/2006/main" count="220" uniqueCount="125">
  <si>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</si>
  <si>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</si>
  <si>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</si>
  <si>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</si>
  <si>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</si>
  <si>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</si>
  <si>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</si>
  <si>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</si>
  <si>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</si>
  <si>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</si>
  <si>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</si>
  <si>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</si>
  <si>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</si>
  <si>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</si>
  <si>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</si>
  <si>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</si>
  <si>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</si>
  <si>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</si>
  <si>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</si>
  <si>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</si>
  <si>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</si>
  <si>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</si>
  <si>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</si>
  <si>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</si>
  <si>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</si>
  <si>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</si>
  <si>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</si>
  <si>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</si>
  <si>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</si>
  <si>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</si>
  <si>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</si>
  <si>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</si>
  <si>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</si>
  <si>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</si>
  <si>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</si>
  <si>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</si>
  <si>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</si>
  <si>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</si>
  <si>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</si>
  <si>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</si>
  <si>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</si>
  <si>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</si>
  <si>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</si>
  <si>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</si>
  <si>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</si>
  <si>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</si>
  <si>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</si>
  <si>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</si>
  <si>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</si>
  <si>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</si>
  <si>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</si>
  <si>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</si>
  <si>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</si>
  <si>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</si>
  <si>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</si>
  <si>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</si>
  <si>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</si>
  <si>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</si>
  <si>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</si>
  <si>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</si>
  <si>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</si>
  <si>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</si>
  <si>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</si>
  <si>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</si>
  <si>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</si>
  <si>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</si>
  <si>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</si>
  <si>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</si>
  <si>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</si>
  <si>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</si>
  <si>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</si>
  <si>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</si>
  <si>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</si>
  <si>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</si>
  <si>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</si>
  <si>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</si>
  <si>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</si>
  <si>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</si>
  <si>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Evolution des dépenses d'aide sociale</t>
  </si>
  <si>
    <t>RI (333-01)</t>
  </si>
  <si>
    <t>aide sociale en espèce (333-02)</t>
  </si>
  <si>
    <t>aide sociale en avance sur prestations sociales (333-04)</t>
  </si>
  <si>
    <t>article 60 (33399-02)</t>
  </si>
  <si>
    <t>aide sociale récupérable auprès de l'Etat (333-03)</t>
  </si>
  <si>
    <t>autres interventions directes en faveur des ménages</t>
  </si>
  <si>
    <t>aide sociale indirecte (334-xx)</t>
  </si>
  <si>
    <t>autres</t>
  </si>
  <si>
    <t>Aide Sociale</t>
  </si>
  <si>
    <t>Nombre de RI au 31/12</t>
  </si>
  <si>
    <t>Nombre de personnes aidées financièrement:</t>
  </si>
  <si>
    <t>Pourcentage de la population aidée financièrement</t>
  </si>
  <si>
    <t>Recettes relatives aux maisons de repos</t>
  </si>
  <si>
    <t>Evolution des dépenses-recettes afférentes aux maisons de repos</t>
  </si>
  <si>
    <t>Dépenses relatives aux maisons de repos</t>
  </si>
  <si>
    <t>Prestations</t>
  </si>
  <si>
    <t>transfert</t>
  </si>
  <si>
    <t>Facturation Interne</t>
  </si>
  <si>
    <t>Totaux</t>
  </si>
  <si>
    <t>Coût(-) ou bénéfice net</t>
  </si>
  <si>
    <t>Recettes</t>
  </si>
  <si>
    <t>Dépenses</t>
  </si>
  <si>
    <t>Ecart</t>
  </si>
  <si>
    <t>GOUVY</t>
  </si>
  <si>
    <t>Rue d'Ourthe, 12/A</t>
  </si>
  <si>
    <t>6670 GOUVY</t>
  </si>
  <si>
    <t>Synthèse du Budget</t>
  </si>
  <si>
    <t>S Y N T H È S E  du  B U D G E T_x000D_
(avec  M. B. approuvées)</t>
  </si>
  <si>
    <t>Module informatisé de publication des budgets annuels</t>
  </si>
  <si>
    <t>Budget</t>
  </si>
  <si>
    <t>Damien JACOT</t>
  </si>
  <si>
    <t>080 292032</t>
  </si>
  <si>
    <t>080 292040</t>
  </si>
  <si>
    <t>damien.jacot@gouvy.be</t>
  </si>
  <si>
    <t>Marie LAMBERTZ</t>
  </si>
  <si>
    <t>080 292949</t>
  </si>
  <si>
    <t>marie.lambertz@gouvy.be</t>
  </si>
  <si>
    <t>Dépenses ordinaires (Prévisions)</t>
  </si>
  <si>
    <t>Recettes ordinaires (Prévisions)</t>
  </si>
  <si>
    <t>Dépenses extraordinaires (Prévisions)</t>
  </si>
  <si>
    <t>Recettes extraordinaires (Prévisions)</t>
  </si>
  <si>
    <t>C.P.A.S. de Gouvy</t>
  </si>
  <si>
    <t>C.P.A.S. de :</t>
  </si>
  <si>
    <t>Date d’arrêt du budget par le conseil:</t>
  </si>
  <si>
    <t>10/02/2026</t>
  </si>
  <si>
    <t>18/03/2026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</si>
</sst>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71" formatCode="0.0%"/>
  </numFmts>
  <fonts count="3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  <font>
      <sz val="9"/>
      <color rgb="FF000000"/>
      <name val="Verdana"/>
      <family val="2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FFFF"/>
        <bgColor rgb="FFFCFDFF"/>
      </patternFill>
    </fill>
    <fill>
      <patternFill patternType="solid">
        <fgColor rgb="FFFFCC99"/>
        <bgColor rgb="FF973301"/>
      </patternFill>
    </fill>
    <fill>
      <patternFill patternType="solid">
        <fgColor rgb="FFC5D9F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E26B0A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0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4" fontId="20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3" fillId="25" borderId="5" xfId="0" applyFont="1" applyFill="1" applyBorder="1"/>
    <xf numFmtId="165" fontId="0" fillId="0" borderId="5" xfId="5" applyNumberFormat="1" applyFont="1" applyBorder="1" applyAlignment="1"/>
    <xf numFmtId="0" fontId="13" fillId="25" borderId="5" xfId="0" applyFont="1" applyFill="1" applyBorder="1" applyAlignment="1">
      <alignment wrapText="1"/>
    </xf>
    <xf numFmtId="0" fontId="13" fillId="25" borderId="36" xfId="0" applyFont="1" applyFill="1" applyBorder="1" applyAlignment="1">
      <alignment wrapText="1"/>
    </xf>
    <xf numFmtId="165" fontId="3" fillId="14" borderId="5" xfId="5" applyNumberFormat="1" applyFont="1" applyFill="1" applyBorder="1" applyAlignment="1"/>
    <xf numFmtId="4" fontId="14" fillId="26" borderId="5" xfId="0" applyNumberFormat="1" applyFont="1" applyFill="1" applyBorder="1"/>
    <xf numFmtId="171" fontId="0" fillId="0" borderId="5" xfId="5" applyNumberFormat="1" applyFont="1" applyBorder="1" applyAlignment="1"/>
    <xf numFmtId="0" fontId="10" fillId="18" borderId="5" xfId="0" applyFont="1" applyFill="1" applyBorder="1" applyAlignment="1">
      <alignment horizontal="center"/>
    </xf>
    <xf numFmtId="0" fontId="10" fillId="27" borderId="5" xfId="0" applyFont="1" applyFill="1" applyBorder="1" applyAlignment="1">
      <alignment horizontal="center"/>
    </xf>
    <xf numFmtId="0" fontId="13" fillId="0" borderId="5" xfId="0" applyFont="1" applyBorder="1"/>
    <xf numFmtId="0" fontId="13" fillId="0" borderId="5" xfId="0" applyFont="1" applyBorder="1" applyAlignment="1">
      <alignment wrapText="1"/>
    </xf>
    <xf numFmtId="0" fontId="13" fillId="18" borderId="5" xfId="0" applyFont="1" applyFill="1" applyBorder="1" applyAlignment="1">
      <alignment horizontal="left"/>
    </xf>
    <xf numFmtId="165" fontId="3" fillId="0" borderId="5" xfId="5" applyNumberFormat="1" applyFont="1" applyBorder="1" applyAlignment="1"/>
    <xf numFmtId="165" fontId="3" fillId="18" borderId="5" xfId="0" applyNumberFormat="1" applyFont="1" applyFill="1" applyBorder="1"/>
    <xf numFmtId="0" fontId="9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/>
    <xf numFmtId="0" fontId="13" fillId="23" borderId="0" xfId="0" applyFont="1" applyFill="1"/>
    <xf numFmtId="0" fontId="13" fillId="23" borderId="3" xfId="0" applyFont="1" applyFill="1" applyBorder="1"/>
    <xf numFmtId="0" fontId="13" fillId="23" borderId="11" xfId="0" applyFont="1" applyFill="1" applyBorder="1"/>
    <xf numFmtId="0" fontId="13" fillId="23" borderId="1" xfId="0" applyFont="1" applyFill="1" applyBorder="1"/>
    <xf numFmtId="0" fontId="13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7" xfId="0" applyFont="1" applyBorder="1"/>
    <xf numFmtId="0" fontId="9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8" xfId="0" applyBorder="1" applyAlignment="1">
      <alignment horizontal="left"/>
    </xf>
    <xf numFmtId="0" fontId="7" fillId="0" borderId="39" xfId="0" applyFont="1" applyBorder="1" applyAlignment="1">
      <alignment horizontal="center"/>
    </xf>
    <xf numFmtId="0" fontId="0" fillId="0" borderId="40" xfId="0" applyBorder="1" applyAlignment="1">
      <alignment horizontal="left"/>
    </xf>
    <xf numFmtId="0" fontId="7" fillId="0" borderId="40" xfId="0" applyFont="1" applyBorder="1" applyAlignment="1">
      <alignment horizontal="left"/>
    </xf>
    <xf numFmtId="0" fontId="7" fillId="0" borderId="40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9" fillId="0" borderId="0" xfId="0" applyFont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25" fillId="23" borderId="0" xfId="0" applyFont="1" applyFill="1" applyAlignment="1">
      <alignment horizontal="center" vertical="center" wrapText="1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9" fillId="0" borderId="7" xfId="0" applyFont="1" applyBorder="1" applyAlignment="1">
      <alignment horizontal="right" vertical="center"/>
    </xf>
    <xf numFmtId="0" fontId="9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9" fillId="0" borderId="9" xfId="0" applyNumberFormat="1" applyFont="1" applyBorder="1" applyAlignment="1">
      <alignment horizontal="left" vertical="center"/>
    </xf>
    <xf numFmtId="0" fontId="9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167" fontId="13" fillId="13" borderId="17" xfId="5" applyNumberFormat="1" applyFont="1" applyFill="1" applyBorder="1" applyAlignment="1">
      <alignment horizontal="center" vertical="center"/>
    </xf>
    <xf numFmtId="167" fontId="13" fillId="13" borderId="18" xfId="5" applyNumberFormat="1" applyFont="1" applyFill="1" applyBorder="1" applyAlignment="1">
      <alignment horizontal="center" vertical="center"/>
    </xf>
    <xf numFmtId="167" fontId="13" fillId="13" borderId="19" xfId="5" applyNumberFormat="1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3" fillId="12" borderId="14" xfId="0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0" fontId="13" fillId="18" borderId="19" xfId="0" applyFont="1" applyFill="1" applyBorder="1" applyAlignment="1">
      <alignment horizontal="left" vertical="center"/>
    </xf>
    <xf numFmtId="165" fontId="11" fillId="18" borderId="17" xfId="5" applyNumberFormat="1" applyFont="1" applyFill="1" applyBorder="1" applyAlignment="1">
      <alignment vertical="center"/>
    </xf>
    <xf numFmtId="165" fontId="11" fillId="18" borderId="18" xfId="5" applyNumberFormat="1" applyFont="1" applyFill="1" applyBorder="1" applyAlignment="1">
      <alignment vertical="center"/>
    </xf>
    <xf numFmtId="165" fontId="11" fillId="18" borderId="19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4" borderId="17" xfId="5" applyNumberFormat="1" applyFont="1" applyFill="1" applyBorder="1" applyAlignment="1">
      <alignment vertical="center"/>
    </xf>
    <xf numFmtId="165" fontId="11" fillId="14" borderId="18" xfId="5" applyNumberFormat="1" applyFont="1" applyFill="1" applyBorder="1" applyAlignment="1">
      <alignment vertical="center"/>
    </xf>
    <xf numFmtId="165" fontId="11" fillId="14" borderId="19" xfId="5" applyNumberFormat="1" applyFont="1" applyFill="1" applyBorder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4" fillId="12" borderId="5" xfId="0" applyFont="1" applyFill="1" applyBorder="1" applyAlignment="1">
      <alignment horizontal="right" vertical="center"/>
    </xf>
    <xf numFmtId="0" fontId="14" fillId="12" borderId="5" xfId="0" applyFont="1" applyFill="1" applyBorder="1" applyAlignment="1">
      <alignment horizontal="center"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4" fillId="12" borderId="15" xfId="0" applyFont="1" applyFill="1" applyBorder="1" applyAlignment="1">
      <alignment horizontal="right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2" borderId="5" xfId="0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7" fillId="24" borderId="16" xfId="0" applyFont="1" applyFill="1" applyBorder="1" applyAlignment="1">
      <alignment horizontal="center" vertical="center"/>
    </xf>
    <xf numFmtId="0" fontId="28" fillId="24" borderId="8" xfId="0" applyFont="1" applyFill="1" applyBorder="1" applyAlignment="1">
      <alignment horizontal="center" vertical="center"/>
    </xf>
    <xf numFmtId="0" fontId="28" fillId="24" borderId="6" xfId="0" applyFont="1" applyFill="1" applyBorder="1" applyAlignment="1">
      <alignment horizontal="center" vertical="center"/>
    </xf>
    <xf numFmtId="0" fontId="27" fillId="29" borderId="16" xfId="0" applyFont="1" applyFill="1" applyBorder="1" applyAlignment="1">
      <alignment horizontal="center" vertical="center"/>
    </xf>
    <xf numFmtId="0" fontId="27" fillId="29" borderId="8" xfId="0" applyFont="1" applyFill="1" applyBorder="1" applyAlignment="1">
      <alignment horizontal="center" vertical="center"/>
    </xf>
    <xf numFmtId="0" fontId="27" fillId="29" borderId="6" xfId="0" applyFont="1" applyFill="1" applyBorder="1" applyAlignment="1">
      <alignment horizontal="center" vertical="center"/>
    </xf>
    <xf numFmtId="0" fontId="10" fillId="28" borderId="16" xfId="0" applyFont="1" applyFill="1" applyBorder="1" applyAlignment="1">
      <alignment horizontal="center" vertical="center"/>
    </xf>
    <xf numFmtId="0" fontId="10" fillId="28" borderId="8" xfId="0" applyFont="1" applyFill="1" applyBorder="1" applyAlignment="1">
      <alignment horizontal="center" vertical="center"/>
    </xf>
    <xf numFmtId="0" fontId="10" fillId="28" borderId="6" xfId="0" applyFont="1" applyFill="1" applyBorder="1" applyAlignment="1">
      <alignment horizontal="center" vertical="center"/>
    </xf>
    <xf numFmtId="0" fontId="27" fillId="24" borderId="8" xfId="0" applyFont="1" applyFill="1" applyBorder="1" applyAlignment="1">
      <alignment horizontal="center" vertical="center"/>
    </xf>
    <xf numFmtId="0" fontId="27" fillId="24" borderId="6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5" fillId="23" borderId="0" xfId="0" applyNumberFormat="1" applyFont="1" applyFill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 vertical="center" wrapText="1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9" fontId="9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19" fillId="16" borderId="16" xfId="0" applyNumberFormat="1" applyFont="1" applyFill="1" applyBorder="1" applyAlignment="1">
      <alignment horizontal="center" vertical="center"/>
    </xf>
    <xf numFmtId="49" fontId="19" fillId="17" borderId="16" xfId="0" applyNumberFormat="1" applyFont="1" applyFill="1" applyBorder="1" applyAlignment="1">
      <alignment horizontal="center" vertical="center"/>
    </xf>
    <xf numFmtId="4" fontId="11" fillId="2" borderId="10" xfId="5" applyNumberFormat="1" applyFont="1" applyFill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4" fontId="0" fillId="0" borderId="5" xfId="5" applyNumberFormat="1" applyFont="1" applyBorder="1" applyAlignment="1"/>
    <xf numFmtId="4" fontId="3" fillId="14" borderId="5" xfId="5" applyNumberFormat="1" applyFont="1" applyFill="1" applyBorder="1" applyAlignment="1"/>
    <xf numFmtId="4" fontId="3" fillId="0" borderId="5" xfId="0" applyNumberFormat="1" applyFont="1" applyBorder="1"/>
    <xf numFmtId="49" fontId="0" fillId="0" borderId="16" xfId="0" applyNumberFormat="1" applyBorder="1" applyAlignment="1">
      <alignment horizontal="left" vertical="center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-115128.82000000007</c:v>
                </c:pt>
                <c:pt idx="1">
                  <c:v>-112179.37000000011</c:v>
                </c:pt>
                <c:pt idx="2">
                  <c:v>30325.35999999987</c:v>
                </c:pt>
                <c:pt idx="3">
                  <c:v>40723.499999999534</c:v>
                </c:pt>
                <c:pt idx="4">
                  <c:v>36761.19000000041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2080762.77</c:v>
                </c:pt>
                <c:pt idx="1">
                  <c:v>2682866.7600000002</c:v>
                </c:pt>
                <c:pt idx="2">
                  <c:v>2781370.5300000003</c:v>
                </c:pt>
                <c:pt idx="3">
                  <c:v>2693661.62</c:v>
                </c:pt>
                <c:pt idx="4">
                  <c:v>3335292.4099999997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1965633.95</c:v>
                </c:pt>
                <c:pt idx="1">
                  <c:v>2570687.39</c:v>
                </c:pt>
                <c:pt idx="2">
                  <c:v>2811695.89</c:v>
                </c:pt>
                <c:pt idx="3">
                  <c:v>2734385.1199999996</c:v>
                </c:pt>
                <c:pt idx="4">
                  <c:v>3372053.6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15492.87</c:v>
                </c:pt>
                <c:pt idx="1">
                  <c:v>72750</c:v>
                </c:pt>
                <c:pt idx="2">
                  <c:v>67000</c:v>
                </c:pt>
                <c:pt idx="3">
                  <c:v>60000</c:v>
                </c:pt>
                <c:pt idx="4">
                  <c:v>30500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6001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kumimoji="0" lang="fr-BE" sz="1800" b="1" i="0" u="none" strike="noStrike" kern="1200" cap="none" spc="-1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Calibri"/>
              </a:rPr>
              <a:t>Evolution des dépenses de l'aide sociale
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'Evol aide sociale'!$A$14</c:f>
              <c:strCache>
                <c:ptCount val="1"/>
                <c:pt idx="0">
                  <c:v>Aide Sociale</c:v>
                </c:pt>
              </c:strCache>
            </c:strRef>
          </c:tx>
          <c:invertIfNegative val="0"/>
          <c:cat>
            <c:numRef>
              <c:f>'Evol aide sociale'!$B$5:$F$5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'Evol aide sociale'!$B$14:$F$14</c:f>
              <c:numCache>
                <c:formatCode>#,##0.00</c:formatCode>
                <c:ptCount val="5"/>
                <c:pt idx="0">
                  <c:v>1061123.8</c:v>
                </c:pt>
                <c:pt idx="1">
                  <c:v>1454033.5</c:v>
                </c:pt>
                <c:pt idx="2">
                  <c:v>1624112.97</c:v>
                </c:pt>
                <c:pt idx="3">
                  <c:v>1402497</c:v>
                </c:pt>
                <c:pt idx="4">
                  <c:v>2018743.47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50-440E-BC72-283D0C05B6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71465119"/>
        <c:axId val="1871475199"/>
      </c:barChart>
      <c:catAx>
        <c:axId val="18714651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871475199"/>
        <c:crosses val="autoZero"/>
        <c:auto val="1"/>
        <c:lblAlgn val="ctr"/>
        <c:lblOffset val="100"/>
        <c:noMultiLvlLbl val="0"/>
      </c:catAx>
      <c:valAx>
        <c:axId val="1871475199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1871465119"/>
        <c:crosses val="autoZero"/>
        <c:crossBetween val="between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fr-BE" sz="1800" b="1" strike="noStrike" spc="-1">
                <a:solidFill>
                  <a:srgbClr val="000000"/>
                </a:solidFill>
                <a:latin typeface="Calibri"/>
              </a:rPr>
              <a:t>Evolution des dépenses du Revenu d'Intégration
</a:t>
            </a:r>
          </a:p>
        </c:rich>
      </c:tx>
      <c:layout>
        <c:manualLayout>
          <c:xMode val="edge"/>
          <c:yMode val="edge"/>
          <c:x val="0.15589583438271301"/>
          <c:y val="2.7686655294580802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7351030071021999E-2"/>
          <c:y val="0.25219787429471202"/>
          <c:w val="0.95758827381252198"/>
          <c:h val="0.747802125705288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'Evol aide sociale'!$A$6</c:f>
              <c:strCache>
                <c:ptCount val="1"/>
                <c:pt idx="0">
                  <c:v>RI (333-01)</c:v>
                </c:pt>
              </c:strCache>
            </c:strRef>
          </c:tx>
          <c:spPr>
            <a:solidFill>
              <a:srgbClr val="B1A35A"/>
            </a:solidFill>
            <a:ln>
              <a:noFill/>
            </a:ln>
          </c:spPr>
          <c:invertIfNegative val="0"/>
          <c:cat>
            <c:numRef>
              <c:f>'Evol aide sociale'!$B$5:$F$5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'Evol aide sociale'!$B$6:$F$6</c:f>
              <c:numCache>
                <c:formatCode>#,##0.00</c:formatCode>
                <c:ptCount val="5"/>
                <c:pt idx="0">
                  <c:v>420000</c:v>
                </c:pt>
                <c:pt idx="1">
                  <c:v>400000</c:v>
                </c:pt>
                <c:pt idx="2">
                  <c:v>408000</c:v>
                </c:pt>
                <c:pt idx="3">
                  <c:v>468000</c:v>
                </c:pt>
                <c:pt idx="4">
                  <c:v>748000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3A-47E3-A400-7889B81D3F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6409270"/>
        <c:axId val="14020014"/>
      </c:barChart>
      <c:catAx>
        <c:axId val="8640927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14020014"/>
        <c:crossesAt val="0"/>
        <c:auto val="1"/>
        <c:lblAlgn val="ctr"/>
        <c:lblOffset val="100"/>
        <c:noMultiLvlLbl val="0"/>
      </c:catAx>
      <c:valAx>
        <c:axId val="14020014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86409270"/>
        <c:crossesAt val="1"/>
        <c:crossBetween val="between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1"/>
  </c:chart>
  <c:spPr>
    <a:solidFill>
      <a:srgbClr val="FFFFFF"/>
    </a:solidFill>
    <a:ln>
      <a:solidFill>
        <a:srgbClr val="808080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8.13541529982942E-3"/>
          <c:w val="0.82840324864019099"/>
          <c:h val="0.991864584700171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MDR!$A$28</c:f>
              <c:strCache>
                <c:ptCount val="1"/>
                <c:pt idx="0">
                  <c:v>Recettes</c:v>
                </c:pt>
              </c:strCache>
            </c:strRef>
          </c:tx>
          <c:spPr>
            <a:gradFill>
              <a:gsLst>
                <a:gs pos="0">
                  <a:srgbClr val="808080"/>
                </a:gs>
                <a:gs pos="100000">
                  <a:srgbClr val="969696"/>
                </a:gs>
              </a:gsLst>
              <a:lin ang="16200000"/>
            </a:gradFill>
            <a:ln>
              <a:noFill/>
            </a:ln>
          </c:spPr>
          <c:invertIfNegative val="0"/>
          <c:cat>
            <c:numRef>
              <c:f>MDR!$B$27:$F$27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MDR!$B$28:$F$28</c:f>
              <c:numCache>
                <c:formatCode>_-* #,##0\ _€_-;\-* #,##0\ _€_-;_-* "-"??\ _€_-;_-@_-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41-465D-AD68-895C8686696F}"/>
            </c:ext>
          </c:extLst>
        </c:ser>
        <c:ser>
          <c:idx val="1"/>
          <c:order val="1"/>
          <c:tx>
            <c:strRef>
              <c:f>MDR!$A$29</c:f>
              <c:strCache>
                <c:ptCount val="1"/>
                <c:pt idx="0">
                  <c:v>Dépenses</c:v>
                </c:pt>
              </c:strCache>
            </c:strRef>
          </c:tx>
          <c:spPr>
            <a:solidFill>
              <a:srgbClr val="CF6868"/>
            </a:solidFill>
            <a:ln>
              <a:noFill/>
            </a:ln>
          </c:spPr>
          <c:invertIfNegative val="0"/>
          <c:cat>
            <c:numRef>
              <c:f>MDR!$B$27:$F$27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MDR!$B$29:$F$29</c:f>
              <c:numCache>
                <c:formatCode>_-* #,##0\ _€_-;\-* #,##0\ _€_-;_-* "-"??\ _€_-;_-@_-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41-465D-AD68-895C86866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2497"/>
        <c:axId val="41778479"/>
      </c:barChart>
      <c:catAx>
        <c:axId val="74249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41778479"/>
        <c:crossesAt val="0"/>
        <c:auto val="1"/>
        <c:lblAlgn val="ctr"/>
        <c:lblOffset val="100"/>
        <c:noMultiLvlLbl val="0"/>
      </c:catAx>
      <c:valAx>
        <c:axId val="41778479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_-* #,##0\ _€_-;\-* #,##0\ _€_-;_-* &quot;-&quot;??\ _€_-;_-@_-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742497"/>
        <c:crossesAt val="1"/>
        <c:crossBetween val="between"/>
      </c:valAx>
      <c:spPr>
        <a:solidFill>
          <a:srgbClr val="FFFFFF"/>
        </a:solidFill>
        <a:ln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85513262312799132"/>
          <c:y val="0.41123211293503564"/>
          <c:w val="0.12825397560599044"/>
          <c:h val="0.1358453074721592"/>
        </c:manualLayout>
      </c:layout>
      <c:overlay val="1"/>
      <c:spPr>
        <a:noFill/>
        <a:ln>
          <a:noFill/>
        </a:ln>
      </c:spPr>
      <c:txPr>
        <a:bodyPr/>
        <a:lstStyle/>
        <a:p>
          <a:pPr>
            <a:defRPr sz="900" b="0" strike="noStrike" spc="-1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>
      <a:solidFill>
        <a:srgbClr val="808080"/>
      </a:solidFill>
    </a:ln>
  </c:sp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17</xdr:row>
      <xdr:rowOff>0</xdr:rowOff>
    </xdr:from>
    <xdr:to>
      <xdr:col>4</xdr:col>
      <xdr:colOff>1281435</xdr:colOff>
      <xdr:row>33</xdr:row>
      <xdr:rowOff>152205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4DF59E8F-1112-4FA3-803C-B794C52DCE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542925</xdr:colOff>
      <xdr:row>35</xdr:row>
      <xdr:rowOff>142845</xdr:rowOff>
    </xdr:from>
    <xdr:to>
      <xdr:col>4</xdr:col>
      <xdr:colOff>1281435</xdr:colOff>
      <xdr:row>52</xdr:row>
      <xdr:rowOff>133200</xdr:rowOff>
    </xdr:to>
    <xdr:graphicFrame macro="">
      <xdr:nvGraphicFramePr>
        <xdr:cNvPr id="3" name="Graphique 3">
          <a:extLst>
            <a:ext uri="{FF2B5EF4-FFF2-40B4-BE49-F238E27FC236}">
              <a16:creationId xmlns:a16="http://schemas.microsoft.com/office/drawing/2014/main" id="{3BB78BC4-373A-455C-AAF4-9959161098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1428750</xdr:colOff>
      <xdr:row>33</xdr:row>
      <xdr:rowOff>28575</xdr:rowOff>
    </xdr:from>
    <xdr:to>
      <xdr:col>5</xdr:col>
      <xdr:colOff>600075</xdr:colOff>
      <xdr:row>54</xdr:row>
      <xdr:rowOff>0</xdr:rowOff>
    </xdr:to>
    <xdr:graphicFrame macro="">
      <xdr:nvGraphicFramePr>
        <xdr:cNvPr id="4" name="Graphique 4">
          <a:extLst>
            <a:ext uri="{FF2B5EF4-FFF2-40B4-BE49-F238E27FC236}">
              <a16:creationId xmlns:a16="http://schemas.microsoft.com/office/drawing/2014/main" id="{5A76EC1F-0F0A-48AB-9D36-BF8BC1323B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8" t="s">
        <v>8</v>
      </c>
      <c r="B3" s="9" t="s">
        <v>9</v>
      </c>
    </row>
    <row r="5" spans="1:5" x14ac:dyDescent="0.2">
      <c r="A5" t="s">
        <v>10</v>
      </c>
      <c r="B5" s="10"/>
      <c r="C5" s="4"/>
    </row>
    <row r="6" spans="1:5" x14ac:dyDescent="0.2">
      <c r="B6" s="4"/>
      <c r="C6" s="4"/>
    </row>
    <row r="7" spans="1:5" x14ac:dyDescent="0.2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activeCell="O23" sqref="O23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 x14ac:dyDescent="0.2">
      <c r="A1" s="283" t="s">
        <v>105</v>
      </c>
      <c r="B1" s="177"/>
      <c r="C1" s="177"/>
      <c r="D1" s="177"/>
      <c r="E1" s="177"/>
      <c r="F1" s="177"/>
      <c r="G1" s="277" t="s">
        <v>120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40"/>
      <c r="U1" s="113" t="s">
        <v>12</v>
      </c>
      <c r="V1" s="150">
        <v>82037</v>
      </c>
    </row>
    <row r="2" spans="1:22" x14ac:dyDescent="0.2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41"/>
      <c r="U2" s="114" t="s">
        <v>1</v>
      </c>
      <c r="V2" s="151">
        <f>R27</f>
        <v>2026</v>
      </c>
    </row>
    <row r="3" spans="1:22" x14ac:dyDescent="0.2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U3" s="72" t="s">
        <v>30</v>
      </c>
      <c r="V3" s="162">
        <v>2</v>
      </c>
    </row>
    <row r="4" spans="1:22" ht="13.9" customHeight="1" thickBot="1" x14ac:dyDescent="0.25">
      <c r="A4" s="62"/>
      <c r="B4" s="16"/>
      <c r="C4" s="16"/>
      <c r="D4" s="16"/>
      <c r="E4" s="16"/>
      <c r="F4" s="26"/>
      <c r="G4" s="26"/>
      <c r="H4" s="16"/>
      <c r="I4" s="16"/>
      <c r="J4" s="26"/>
      <c r="K4" s="26"/>
      <c r="L4" s="26"/>
      <c r="M4" s="26"/>
      <c r="N4" s="16"/>
      <c r="O4" s="16"/>
      <c r="P4" s="72"/>
      <c r="Q4" s="72"/>
      <c r="R4" s="73"/>
      <c r="S4" s="73"/>
    </row>
    <row r="5" spans="1:22" ht="13.9" customHeight="1" thickTop="1" x14ac:dyDescent="0.2">
      <c r="C5" s="75"/>
      <c r="D5" s="76"/>
      <c r="E5" s="76"/>
      <c r="F5" s="76"/>
      <c r="G5" s="76"/>
      <c r="H5" s="77"/>
      <c r="I5" s="77"/>
      <c r="J5" s="76"/>
      <c r="K5" s="76"/>
      <c r="L5" s="77"/>
      <c r="M5" s="77"/>
      <c r="N5" s="77"/>
      <c r="O5" s="77"/>
      <c r="P5" s="76"/>
      <c r="Q5" s="76"/>
      <c r="R5" s="78"/>
      <c r="S5" s="78"/>
      <c r="T5" s="79"/>
      <c r="U5" s="80"/>
    </row>
    <row r="6" spans="1:22" ht="13.9" customHeight="1" x14ac:dyDescent="0.2">
      <c r="C6" s="81"/>
      <c r="D6" s="82"/>
      <c r="E6" s="82"/>
      <c r="F6" s="82"/>
      <c r="G6" s="158"/>
      <c r="H6" s="159"/>
      <c r="I6" s="159"/>
      <c r="J6" s="158"/>
      <c r="K6" s="158"/>
      <c r="L6" s="159"/>
      <c r="M6" s="159"/>
      <c r="N6" s="159"/>
      <c r="O6" s="159"/>
      <c r="P6" s="158"/>
      <c r="Q6" s="158"/>
      <c r="R6" s="160"/>
      <c r="S6" s="160"/>
      <c r="T6" s="85"/>
      <c r="U6" s="86"/>
    </row>
    <row r="7" spans="1:22" ht="57" customHeight="1" x14ac:dyDescent="0.2">
      <c r="C7" s="81"/>
      <c r="D7" s="82"/>
      <c r="E7" s="82"/>
      <c r="F7" s="156"/>
      <c r="G7" s="284" t="s">
        <v>106</v>
      </c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57"/>
      <c r="U7" s="86"/>
    </row>
    <row r="8" spans="1:22" ht="13.9" customHeight="1" x14ac:dyDescent="0.2">
      <c r="C8" s="81"/>
      <c r="D8" s="82"/>
      <c r="E8" s="82"/>
      <c r="F8" s="156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1"/>
      <c r="T8" s="157"/>
      <c r="U8" s="86"/>
      <c r="V8" s="74"/>
    </row>
    <row r="9" spans="1:22" ht="13.9" customHeight="1" x14ac:dyDescent="0.2">
      <c r="C9" s="81"/>
      <c r="D9" s="82"/>
      <c r="E9" s="82"/>
      <c r="F9" s="156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1"/>
      <c r="T9" s="157"/>
      <c r="U9" s="86"/>
    </row>
    <row r="10" spans="1:22" ht="13.9" customHeight="1" x14ac:dyDescent="0.2">
      <c r="C10" s="81"/>
      <c r="D10" s="82"/>
      <c r="E10" s="82"/>
      <c r="F10" s="156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1"/>
      <c r="T10" s="157"/>
      <c r="U10" s="86"/>
    </row>
    <row r="11" spans="1:22" ht="13.9" customHeight="1" x14ac:dyDescent="0.2">
      <c r="C11" s="81"/>
      <c r="D11" s="82"/>
      <c r="E11" s="82"/>
      <c r="F11" s="82"/>
      <c r="G11" s="285" t="s">
        <v>107</v>
      </c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7"/>
      <c r="T11" s="85"/>
      <c r="U11" s="86"/>
    </row>
    <row r="12" spans="1:22" ht="13.9" customHeight="1" x14ac:dyDescent="0.2">
      <c r="C12" s="81"/>
      <c r="D12" s="82"/>
      <c r="E12" s="82"/>
      <c r="F12" s="82"/>
      <c r="G12" s="82"/>
      <c r="H12" s="83"/>
      <c r="I12" s="83"/>
      <c r="J12" s="82"/>
      <c r="K12" s="82"/>
      <c r="L12" s="83"/>
      <c r="M12" s="83"/>
      <c r="N12" s="83"/>
      <c r="O12" s="83"/>
      <c r="P12" s="82"/>
      <c r="Q12" s="82"/>
      <c r="R12" s="84"/>
      <c r="S12" s="84"/>
      <c r="T12" s="85"/>
      <c r="U12" s="86"/>
    </row>
    <row r="13" spans="1:22" ht="13.9" customHeight="1" x14ac:dyDescent="0.2">
      <c r="C13" s="81"/>
      <c r="D13" s="82"/>
      <c r="E13" s="82"/>
      <c r="F13" s="82"/>
      <c r="G13" s="82"/>
      <c r="H13" s="83"/>
      <c r="I13" s="83"/>
      <c r="J13" s="82"/>
      <c r="K13" s="82"/>
      <c r="L13" s="83"/>
      <c r="M13" s="83"/>
      <c r="N13" s="83"/>
      <c r="O13" s="83"/>
      <c r="P13" s="82"/>
      <c r="Q13" s="82"/>
      <c r="R13" s="84"/>
      <c r="S13" s="84"/>
      <c r="T13" s="85"/>
      <c r="U13" s="86"/>
    </row>
    <row r="14" spans="1:22" ht="13.9" customHeight="1" thickBot="1" x14ac:dyDescent="0.25">
      <c r="C14" s="87"/>
      <c r="D14" s="88"/>
      <c r="E14" s="88"/>
      <c r="F14" s="88"/>
      <c r="G14" s="88"/>
      <c r="H14" s="89"/>
      <c r="I14" s="89"/>
      <c r="J14" s="88"/>
      <c r="K14" s="88"/>
      <c r="L14" s="89"/>
      <c r="M14" s="89"/>
      <c r="N14" s="89"/>
      <c r="O14" s="89"/>
      <c r="P14" s="88"/>
      <c r="Q14" s="88"/>
      <c r="R14" s="90"/>
      <c r="S14" s="90"/>
      <c r="T14" s="91"/>
      <c r="U14" s="92"/>
    </row>
    <row r="15" spans="1:22" ht="13.9" customHeight="1" thickTop="1" x14ac:dyDescent="0.2">
      <c r="C15" s="153"/>
      <c r="D15" s="153"/>
      <c r="E15" s="153"/>
      <c r="F15" s="153"/>
      <c r="G15" s="153"/>
      <c r="H15" s="153"/>
      <c r="I15" s="153"/>
    </row>
    <row r="16" spans="1:22" ht="13.15" customHeight="1" x14ac:dyDescent="0.2">
      <c r="C16" s="25"/>
      <c r="D16" s="24"/>
      <c r="E16" s="24"/>
      <c r="F16" s="24"/>
      <c r="G16" s="24"/>
      <c r="H16" s="24"/>
      <c r="I16" s="24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5"/>
    </row>
    <row r="17" spans="3:21" ht="16.149999999999999" customHeight="1" x14ac:dyDescent="0.2">
      <c r="C17" s="278" t="s">
        <v>121</v>
      </c>
      <c r="D17" s="163"/>
      <c r="E17" s="163"/>
      <c r="F17" s="163"/>
      <c r="G17" s="163"/>
      <c r="H17" s="163"/>
      <c r="I17" s="163"/>
      <c r="J17" s="279" t="s">
        <v>102</v>
      </c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6"/>
    </row>
    <row r="18" spans="3:21" ht="16.149999999999999" customHeight="1" x14ac:dyDescent="0.2">
      <c r="C18" s="119"/>
      <c r="D18" s="23"/>
      <c r="E18" s="19"/>
      <c r="F18" s="19"/>
      <c r="G18" s="19"/>
      <c r="H18" s="19"/>
      <c r="O18" s="19"/>
      <c r="P18" s="19"/>
      <c r="Q18" s="19"/>
      <c r="R18" s="19"/>
      <c r="U18" s="6"/>
    </row>
    <row r="19" spans="3:21" ht="16.149999999999999" customHeight="1" x14ac:dyDescent="0.2">
      <c r="C19" s="168" t="s">
        <v>4</v>
      </c>
      <c r="D19" s="163"/>
      <c r="E19" s="163"/>
      <c r="F19" s="163"/>
      <c r="G19" s="163"/>
      <c r="H19" s="163"/>
      <c r="I19" s="164"/>
      <c r="J19" s="280" t="s">
        <v>103</v>
      </c>
      <c r="K19" s="117"/>
      <c r="L19" s="117"/>
      <c r="M19" s="117"/>
      <c r="N19" s="117"/>
      <c r="O19" s="117"/>
      <c r="P19" s="117"/>
      <c r="Q19" s="117"/>
      <c r="R19" s="117"/>
      <c r="S19" s="117"/>
      <c r="T19" s="118"/>
      <c r="U19" s="6"/>
    </row>
    <row r="20" spans="3:21" ht="16.149999999999999" customHeight="1" x14ac:dyDescent="0.2">
      <c r="C20" s="20"/>
      <c r="J20" s="281" t="s">
        <v>104</v>
      </c>
      <c r="K20" s="110"/>
      <c r="L20" s="110"/>
      <c r="M20" s="110"/>
      <c r="N20" s="110"/>
      <c r="O20" s="110"/>
      <c r="P20" s="110"/>
      <c r="Q20" s="110"/>
      <c r="R20" s="110"/>
      <c r="S20" s="110"/>
      <c r="T20" s="111"/>
      <c r="U20" s="6"/>
    </row>
    <row r="21" spans="3:21" ht="16.149999999999999" customHeight="1" x14ac:dyDescent="0.2">
      <c r="C21" s="20"/>
      <c r="I21" s="19"/>
      <c r="J21" s="282"/>
      <c r="K21" s="115"/>
      <c r="L21" s="115"/>
      <c r="M21" s="115"/>
      <c r="N21" s="115"/>
      <c r="O21" s="115"/>
      <c r="P21" s="115"/>
      <c r="Q21" s="115"/>
      <c r="R21" s="115"/>
      <c r="S21" s="115"/>
      <c r="T21" s="116"/>
      <c r="U21" s="6"/>
    </row>
    <row r="22" spans="3:21" ht="16.149999999999999" customHeight="1" x14ac:dyDescent="0.2">
      <c r="C22" s="20"/>
      <c r="I22" s="19"/>
      <c r="J22" s="19"/>
      <c r="K22" s="19"/>
      <c r="L22" s="19"/>
      <c r="M22" s="19"/>
      <c r="S22" s="29"/>
      <c r="T22" s="30"/>
      <c r="U22" s="6"/>
    </row>
    <row r="23" spans="3:21" ht="16.149999999999999" customHeight="1" x14ac:dyDescent="0.2">
      <c r="C23" s="286" t="s">
        <v>122</v>
      </c>
      <c r="D23" s="183"/>
      <c r="E23" s="183"/>
      <c r="F23" s="183"/>
      <c r="G23" s="183"/>
      <c r="H23" s="183"/>
      <c r="I23" s="184"/>
      <c r="J23" s="302" t="s">
        <v>123</v>
      </c>
      <c r="K23" s="108"/>
      <c r="L23" s="108"/>
      <c r="M23" s="109"/>
      <c r="S23" s="29"/>
      <c r="T23" s="30"/>
      <c r="U23" s="6"/>
    </row>
    <row r="24" spans="3:21" ht="16.149999999999999" customHeight="1" x14ac:dyDescent="0.2">
      <c r="C24" s="119"/>
      <c r="D24" s="107"/>
      <c r="E24" s="107"/>
      <c r="F24" s="107"/>
      <c r="G24" s="107"/>
      <c r="H24" s="155"/>
      <c r="I24" s="120"/>
      <c r="J24" s="19"/>
      <c r="K24" s="19"/>
      <c r="L24" s="19"/>
      <c r="M24" s="19"/>
      <c r="S24" s="29"/>
      <c r="T24" s="30"/>
      <c r="U24" s="6"/>
    </row>
    <row r="25" spans="3:21" ht="16.149999999999999" customHeight="1" x14ac:dyDescent="0.2">
      <c r="C25" s="168" t="s">
        <v>36</v>
      </c>
      <c r="D25" s="163"/>
      <c r="E25" s="163"/>
      <c r="F25" s="163"/>
      <c r="G25" s="163"/>
      <c r="H25" s="163"/>
      <c r="I25" s="164"/>
      <c r="J25" s="302" t="s">
        <v>124</v>
      </c>
      <c r="K25" s="108"/>
      <c r="L25" s="108"/>
      <c r="M25" s="109"/>
      <c r="S25" s="29"/>
      <c r="T25" s="30"/>
      <c r="U25" s="6"/>
    </row>
    <row r="26" spans="3:21" ht="16.149999999999999" customHeight="1" x14ac:dyDescent="0.2">
      <c r="C26" s="119"/>
      <c r="D26" s="155"/>
      <c r="E26" s="155"/>
      <c r="F26" s="155"/>
      <c r="G26" s="155"/>
      <c r="H26" s="155"/>
      <c r="I26" s="120"/>
      <c r="J26" s="19"/>
      <c r="K26" s="19"/>
      <c r="L26" s="19"/>
      <c r="M26" s="19"/>
      <c r="U26" s="6"/>
    </row>
    <row r="27" spans="3:21" ht="16.899999999999999" customHeight="1" x14ac:dyDescent="0.2">
      <c r="C27" s="168" t="s">
        <v>42</v>
      </c>
      <c r="D27" s="163"/>
      <c r="E27" s="163"/>
      <c r="F27" s="163"/>
      <c r="G27" s="163"/>
      <c r="H27" s="163"/>
      <c r="I27" s="164"/>
      <c r="J27" s="287" t="s">
        <v>108</v>
      </c>
      <c r="K27" s="154"/>
      <c r="L27" s="108"/>
      <c r="M27" s="109"/>
      <c r="O27" s="163" t="s">
        <v>1</v>
      </c>
      <c r="P27" s="163"/>
      <c r="Q27" s="164"/>
      <c r="R27" s="186">
        <v>2026</v>
      </c>
      <c r="S27" s="187"/>
      <c r="U27" s="6"/>
    </row>
    <row r="28" spans="3:21" ht="16.899999999999999" customHeight="1" x14ac:dyDescent="0.2">
      <c r="C28" s="20"/>
      <c r="I28" s="21"/>
      <c r="J28" s="19"/>
      <c r="K28" s="19"/>
      <c r="L28" s="19"/>
      <c r="M28" s="19"/>
      <c r="U28" s="6"/>
    </row>
    <row r="29" spans="3:21" ht="16.899999999999999" customHeight="1" x14ac:dyDescent="0.2">
      <c r="C29" s="174" t="s">
        <v>33</v>
      </c>
      <c r="D29" s="175"/>
      <c r="E29" s="175"/>
      <c r="F29" s="175"/>
      <c r="G29" s="175"/>
      <c r="H29" s="175"/>
      <c r="I29" s="175"/>
      <c r="J29" s="288" t="s">
        <v>109</v>
      </c>
      <c r="K29" s="112"/>
      <c r="L29" s="112"/>
      <c r="M29" s="112"/>
      <c r="N29" s="112"/>
      <c r="O29" s="112"/>
      <c r="P29" s="112"/>
      <c r="Q29" s="112"/>
      <c r="R29" s="112"/>
      <c r="S29" s="112"/>
      <c r="T29" s="31"/>
      <c r="U29" s="11"/>
    </row>
    <row r="30" spans="3:21" ht="16.899999999999999" customHeight="1" x14ac:dyDescent="0.2">
      <c r="C30" s="172" t="s">
        <v>5</v>
      </c>
      <c r="D30" s="173"/>
      <c r="E30" s="173"/>
      <c r="F30" s="173"/>
      <c r="G30" s="173"/>
      <c r="H30" s="173"/>
      <c r="I30" s="173"/>
      <c r="J30" s="289" t="s">
        <v>110</v>
      </c>
      <c r="K30" s="182"/>
      <c r="L30" s="182"/>
      <c r="M30" s="182"/>
      <c r="N30" s="182"/>
      <c r="O30" s="182"/>
      <c r="P30" s="182"/>
      <c r="Q30" s="182"/>
      <c r="R30" s="182"/>
      <c r="S30" s="182"/>
      <c r="U30" s="6"/>
    </row>
    <row r="31" spans="3:21" ht="16.899999999999999" customHeight="1" x14ac:dyDescent="0.2">
      <c r="C31" s="168" t="s">
        <v>6</v>
      </c>
      <c r="D31" s="163"/>
      <c r="E31" s="163"/>
      <c r="F31" s="163"/>
      <c r="G31" s="163"/>
      <c r="H31" s="163"/>
      <c r="I31" s="163"/>
      <c r="J31" s="290" t="s">
        <v>111</v>
      </c>
      <c r="K31" s="170"/>
      <c r="L31" s="170"/>
      <c r="M31" s="170"/>
      <c r="N31" s="170"/>
      <c r="O31" s="170"/>
      <c r="P31" s="170"/>
      <c r="Q31" s="170"/>
      <c r="R31" s="170"/>
      <c r="S31" s="170"/>
      <c r="U31" s="6"/>
    </row>
    <row r="32" spans="3:21" ht="16.899999999999999" customHeight="1" x14ac:dyDescent="0.2">
      <c r="C32" s="168" t="s">
        <v>7</v>
      </c>
      <c r="D32" s="163"/>
      <c r="E32" s="163"/>
      <c r="F32" s="163"/>
      <c r="G32" s="163"/>
      <c r="H32" s="163"/>
      <c r="I32" s="163"/>
      <c r="J32" s="291" t="s">
        <v>112</v>
      </c>
      <c r="K32" s="171"/>
      <c r="L32" s="171"/>
      <c r="M32" s="171"/>
      <c r="N32" s="171"/>
      <c r="O32" s="171"/>
      <c r="P32" s="171"/>
      <c r="Q32" s="171"/>
      <c r="R32" s="171"/>
      <c r="S32" s="171"/>
      <c r="U32" s="6"/>
    </row>
    <row r="33" spans="3:21" ht="16.899999999999999" customHeight="1" x14ac:dyDescent="0.2">
      <c r="C33" s="20"/>
      <c r="K33" s="21"/>
      <c r="L33" s="19"/>
      <c r="M33" s="19"/>
      <c r="N33" s="19"/>
      <c r="O33" s="19"/>
      <c r="U33" s="6"/>
    </row>
    <row r="34" spans="3:21" ht="16.899999999999999" customHeight="1" x14ac:dyDescent="0.2">
      <c r="C34" s="174" t="s">
        <v>34</v>
      </c>
      <c r="D34" s="175"/>
      <c r="E34" s="175"/>
      <c r="F34" s="175"/>
      <c r="G34" s="175"/>
      <c r="H34" s="175"/>
      <c r="I34" s="175"/>
      <c r="J34" s="288" t="s">
        <v>113</v>
      </c>
      <c r="K34" s="22"/>
      <c r="L34" s="112"/>
      <c r="M34" s="22"/>
      <c r="N34" s="22"/>
      <c r="O34" s="22"/>
      <c r="P34" s="22"/>
      <c r="Q34" s="22"/>
      <c r="R34" s="22"/>
      <c r="S34" s="22"/>
      <c r="T34" s="31"/>
      <c r="U34" s="11"/>
    </row>
    <row r="35" spans="3:21" ht="16.899999999999999" customHeight="1" x14ac:dyDescent="0.2">
      <c r="C35" s="172" t="s">
        <v>5</v>
      </c>
      <c r="D35" s="173"/>
      <c r="E35" s="173"/>
      <c r="F35" s="173"/>
      <c r="G35" s="173"/>
      <c r="H35" s="173"/>
      <c r="I35" s="173"/>
      <c r="J35" s="289" t="s">
        <v>114</v>
      </c>
      <c r="K35" s="169"/>
      <c r="L35" s="169"/>
      <c r="M35" s="169"/>
      <c r="N35" s="169"/>
      <c r="O35" s="169"/>
      <c r="P35" s="169"/>
      <c r="Q35" s="169"/>
      <c r="R35" s="169"/>
      <c r="S35" s="169"/>
      <c r="T35" s="28"/>
      <c r="U35" s="5"/>
    </row>
    <row r="36" spans="3:21" ht="16.899999999999999" customHeight="1" x14ac:dyDescent="0.2">
      <c r="C36" s="168" t="s">
        <v>6</v>
      </c>
      <c r="D36" s="163"/>
      <c r="E36" s="163"/>
      <c r="F36" s="163"/>
      <c r="G36" s="163"/>
      <c r="H36" s="163"/>
      <c r="I36" s="163"/>
      <c r="J36" s="290" t="s">
        <v>111</v>
      </c>
      <c r="K36" s="170"/>
      <c r="L36" s="170"/>
      <c r="M36" s="170"/>
      <c r="N36" s="170"/>
      <c r="O36" s="170"/>
      <c r="P36" s="170"/>
      <c r="Q36" s="170"/>
      <c r="R36" s="170"/>
      <c r="S36" s="170"/>
      <c r="U36" s="6"/>
    </row>
    <row r="37" spans="3:21" ht="16.899999999999999" customHeight="1" x14ac:dyDescent="0.2">
      <c r="C37" s="168" t="s">
        <v>7</v>
      </c>
      <c r="D37" s="163"/>
      <c r="E37" s="163"/>
      <c r="F37" s="163"/>
      <c r="G37" s="163"/>
      <c r="H37" s="163"/>
      <c r="I37" s="163"/>
      <c r="J37" s="291" t="s">
        <v>115</v>
      </c>
      <c r="K37" s="171"/>
      <c r="L37" s="171"/>
      <c r="M37" s="171"/>
      <c r="N37" s="171"/>
      <c r="O37" s="171"/>
      <c r="P37" s="171"/>
      <c r="Q37" s="171"/>
      <c r="R37" s="171"/>
      <c r="S37" s="171"/>
      <c r="U37" s="6"/>
    </row>
    <row r="38" spans="3:21" ht="13.15" customHeight="1" x14ac:dyDescent="0.2">
      <c r="C38" s="49"/>
      <c r="D38" s="3"/>
      <c r="E38" s="3"/>
      <c r="F38" s="3"/>
      <c r="G38" s="3"/>
      <c r="H38" s="3"/>
      <c r="I38" s="50"/>
      <c r="J38" s="51"/>
      <c r="K38" s="51"/>
      <c r="L38" s="51"/>
      <c r="M38" s="51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76" t="s">
        <v>39</v>
      </c>
      <c r="B1" s="177"/>
      <c r="C1" s="177"/>
      <c r="D1" s="177"/>
      <c r="E1" s="177"/>
      <c r="F1" s="177"/>
      <c r="G1" s="180" t="str">
        <f>Coordonnées!G1</f>
        <v>C.P.A.S. de Gouvy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40"/>
      <c r="V1" s="140"/>
      <c r="W1" s="113" t="str">
        <f>Coordonnées!$U$1</f>
        <v>Code INS</v>
      </c>
      <c r="X1" s="150">
        <f>Coordonnées!V1</f>
        <v>82037</v>
      </c>
    </row>
    <row r="2" spans="1:24" x14ac:dyDescent="0.2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41"/>
      <c r="V2" s="141"/>
      <c r="W2" s="114" t="str">
        <f>Coordonnées!$U$2</f>
        <v>Exercice:</v>
      </c>
      <c r="X2" s="151">
        <f>Coordonnées!V2</f>
        <v>2026</v>
      </c>
    </row>
    <row r="3" spans="1:24" x14ac:dyDescent="0.2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W3" s="72" t="str">
        <f>Coordonnées!$U$3</f>
        <v>Version:</v>
      </c>
      <c r="X3" s="162">
        <f>Coordonnées!V3</f>
        <v>2</v>
      </c>
    </row>
    <row r="4" spans="1:24" ht="13.15" customHeight="1" x14ac:dyDescent="0.2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3.15" customHeight="1" x14ac:dyDescent="0.2">
      <c r="A5" s="14"/>
      <c r="B5" s="15"/>
      <c r="C5" s="2"/>
      <c r="D5" s="2"/>
      <c r="E5" s="2"/>
      <c r="F5" s="19"/>
      <c r="G5" s="19"/>
      <c r="H5" s="19"/>
      <c r="I5" s="19"/>
      <c r="J5" s="33"/>
      <c r="K5" s="33"/>
      <c r="L5" s="33"/>
      <c r="M5" s="33"/>
      <c r="N5" s="33"/>
      <c r="O5" s="33"/>
      <c r="P5" s="33"/>
      <c r="Q5" s="33"/>
      <c r="R5" s="18"/>
      <c r="S5" s="18"/>
    </row>
    <row r="6" spans="1:24" ht="18.399999999999999" customHeight="1" x14ac:dyDescent="0.2">
      <c r="A6" s="2"/>
      <c r="B6" s="2"/>
      <c r="C6" s="2"/>
      <c r="D6" s="2"/>
      <c r="E6" s="2"/>
      <c r="F6" s="19"/>
      <c r="G6" s="15"/>
      <c r="H6" s="195" t="s">
        <v>40</v>
      </c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6"/>
      <c r="U6" s="196"/>
      <c r="V6" s="196"/>
    </row>
    <row r="7" spans="1:24" ht="18.399999999999999" customHeight="1" x14ac:dyDescent="0.2">
      <c r="A7" s="35"/>
      <c r="B7" s="36"/>
      <c r="C7" s="36"/>
      <c r="D7" s="36"/>
      <c r="E7" s="36"/>
      <c r="F7" s="36"/>
      <c r="G7" s="36"/>
      <c r="H7" s="197" t="str">
        <f>Coordonnées!$J$27</f>
        <v>Budget</v>
      </c>
      <c r="I7" s="197"/>
      <c r="J7" s="197"/>
      <c r="K7" s="197" t="str">
        <f>Coordonnées!$J$27</f>
        <v>Budget</v>
      </c>
      <c r="L7" s="197"/>
      <c r="M7" s="197"/>
      <c r="N7" s="197" t="str">
        <f>Coordonnées!$J$27</f>
        <v>Budget</v>
      </c>
      <c r="O7" s="197"/>
      <c r="P7" s="197"/>
      <c r="Q7" s="197" t="str">
        <f>Coordonnées!$J$27</f>
        <v>Budget</v>
      </c>
      <c r="R7" s="197"/>
      <c r="S7" s="197"/>
      <c r="T7" s="197" t="str">
        <f>Coordonnées!$J$27</f>
        <v>Budget</v>
      </c>
      <c r="U7" s="197"/>
      <c r="V7" s="197"/>
    </row>
    <row r="8" spans="1:24" ht="18.399999999999999" customHeight="1" thickBot="1" x14ac:dyDescent="0.25">
      <c r="A8" s="204" t="s">
        <v>2</v>
      </c>
      <c r="B8" s="204"/>
      <c r="C8" s="204"/>
      <c r="D8" s="204"/>
      <c r="E8" s="204"/>
      <c r="F8" s="204"/>
      <c r="G8" s="204"/>
      <c r="H8" s="194">
        <f>K8-1</f>
        <v>2022</v>
      </c>
      <c r="I8" s="194"/>
      <c r="J8" s="194"/>
      <c r="K8" s="194">
        <f>N8-1</f>
        <v>2023</v>
      </c>
      <c r="L8" s="194"/>
      <c r="M8" s="194"/>
      <c r="N8" s="194">
        <f>Q8-1</f>
        <v>2024</v>
      </c>
      <c r="O8" s="194"/>
      <c r="P8" s="194"/>
      <c r="Q8" s="194">
        <f>T8-1</f>
        <v>2025</v>
      </c>
      <c r="R8" s="194"/>
      <c r="S8" s="194"/>
      <c r="T8" s="194">
        <f>X2</f>
        <v>2026</v>
      </c>
      <c r="U8" s="194"/>
      <c r="V8" s="194"/>
    </row>
    <row r="9" spans="1:24" ht="18.399999999999999" customHeight="1" thickBot="1" x14ac:dyDescent="0.25">
      <c r="A9" s="198" t="s">
        <v>65</v>
      </c>
      <c r="B9" s="199"/>
      <c r="C9" s="199"/>
      <c r="D9" s="199"/>
      <c r="E9" s="199"/>
      <c r="F9" s="199"/>
      <c r="G9" s="200"/>
      <c r="H9" s="188">
        <f>'Ordinaire GE'!H26-'Ordinaire GE'!H15</f>
        <v>-115128.82000000007</v>
      </c>
      <c r="I9" s="189"/>
      <c r="J9" s="190"/>
      <c r="K9" s="188">
        <f>'Ordinaire GE'!K26-'Ordinaire GE'!K15</f>
        <v>-112179.37000000011</v>
      </c>
      <c r="L9" s="189"/>
      <c r="M9" s="190"/>
      <c r="N9" s="188">
        <f>'Ordinaire GE'!N26-'Ordinaire GE'!N15</f>
        <v>30325.35999999987</v>
      </c>
      <c r="O9" s="189"/>
      <c r="P9" s="190"/>
      <c r="Q9" s="188">
        <f>'Ordinaire GE'!Q26-'Ordinaire GE'!Q15</f>
        <v>40723.499999999534</v>
      </c>
      <c r="R9" s="189"/>
      <c r="S9" s="190"/>
      <c r="T9" s="188">
        <f>'Ordinaire GE'!T26-'Ordinaire GE'!T15</f>
        <v>36761.19000000041</v>
      </c>
      <c r="U9" s="189"/>
      <c r="V9" s="190"/>
    </row>
    <row r="10" spans="1:24" ht="40.5" customHeight="1" thickBot="1" x14ac:dyDescent="0.25">
      <c r="A10" s="201" t="s">
        <v>73</v>
      </c>
      <c r="B10" s="202"/>
      <c r="C10" s="202"/>
      <c r="D10" s="202"/>
      <c r="E10" s="202"/>
      <c r="F10" s="202"/>
      <c r="G10" s="203"/>
      <c r="H10" s="191">
        <f>'Ordinaire GE'!H29-'Ordinaire GE'!H18</f>
        <v>0</v>
      </c>
      <c r="I10" s="192"/>
      <c r="J10" s="193"/>
      <c r="K10" s="191">
        <f>'Ordinaire GE'!K29-'Ordinaire GE'!K18</f>
        <v>0</v>
      </c>
      <c r="L10" s="192"/>
      <c r="M10" s="193"/>
      <c r="N10" s="191">
        <f>'Ordinaire GE'!N29-'Ordinaire GE'!N18</f>
        <v>0</v>
      </c>
      <c r="O10" s="192"/>
      <c r="P10" s="193"/>
      <c r="Q10" s="191">
        <f>'Ordinaire GE'!Q29-'Ordinaire GE'!Q18</f>
        <v>0</v>
      </c>
      <c r="R10" s="192"/>
      <c r="S10" s="193"/>
      <c r="T10" s="191">
        <f>'Ordinaire GE'!T29-'Ordinaire GE'!T18</f>
        <v>0</v>
      </c>
      <c r="U10" s="192"/>
      <c r="V10" s="193"/>
    </row>
    <row r="11" spans="1:24" ht="16.899999999999999" customHeight="1" x14ac:dyDescent="0.2">
      <c r="A11" s="37" t="s">
        <v>66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5"/>
      <c r="M11" s="35"/>
      <c r="N11" s="35"/>
      <c r="O11" s="35"/>
      <c r="P11" s="35"/>
      <c r="Q11" s="35"/>
      <c r="R11" s="37"/>
      <c r="S11" s="37"/>
    </row>
    <row r="12" spans="1:24" ht="16.899999999999999" customHeight="1" x14ac:dyDescent="0.2">
      <c r="A12" s="2"/>
      <c r="B12" s="2"/>
      <c r="C12" s="2"/>
      <c r="D12" s="2"/>
      <c r="E12" s="2"/>
      <c r="F12" s="19"/>
      <c r="G12" s="15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</row>
    <row r="13" spans="1:24" ht="16.899999999999999" customHeight="1" x14ac:dyDescent="0.2">
      <c r="A13" s="35"/>
      <c r="B13" s="36"/>
      <c r="C13" s="36"/>
      <c r="D13" s="36"/>
      <c r="E13" s="36"/>
      <c r="F13" s="36"/>
      <c r="G13" s="36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</row>
    <row r="14" spans="1:24" ht="16.899999999999999" customHeight="1" x14ac:dyDescent="0.2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</row>
    <row r="15" spans="1:24" ht="16.899999999999999" customHeight="1" x14ac:dyDescent="0.2">
      <c r="A15" s="35"/>
      <c r="B15" s="35"/>
      <c r="C15" s="35"/>
      <c r="D15" s="35"/>
      <c r="E15" s="35"/>
      <c r="F15" s="35"/>
      <c r="G15" s="35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</row>
    <row r="16" spans="1:24" ht="25.15" customHeight="1" x14ac:dyDescent="0.2">
      <c r="A16" s="70"/>
      <c r="B16" s="70"/>
      <c r="C16" s="70"/>
      <c r="D16" s="70"/>
      <c r="E16" s="70"/>
      <c r="F16" s="70"/>
      <c r="G16" s="70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</row>
    <row r="17" spans="1:19" ht="16.899999999999999" customHeight="1" x14ac:dyDescent="0.2">
      <c r="A17" s="37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5"/>
      <c r="M17" s="35"/>
      <c r="N17" s="35"/>
      <c r="O17" s="35"/>
      <c r="P17" s="35"/>
      <c r="Q17" s="35"/>
      <c r="R17" s="37"/>
      <c r="S17" s="37"/>
    </row>
    <row r="18" spans="1:19" ht="16.899999999999999" customHeight="1" x14ac:dyDescent="0.2"/>
    <row r="19" spans="1:19" ht="16.899999999999999" customHeight="1" x14ac:dyDescent="0.2"/>
    <row r="20" spans="1:19" ht="16.899999999999999" customHeight="1" x14ac:dyDescent="0.2"/>
    <row r="21" spans="1:19" ht="16.899999999999999" customHeight="1" x14ac:dyDescent="0.2"/>
    <row r="22" spans="1:19" ht="16.899999999999999" customHeight="1" x14ac:dyDescent="0.2"/>
    <row r="23" spans="1:19" ht="16.899999999999999" customHeight="1" x14ac:dyDescent="0.2"/>
    <row r="24" spans="1:19" ht="16.899999999999999" customHeight="1" x14ac:dyDescent="0.2"/>
    <row r="25" spans="1:19" ht="16.899999999999999" customHeight="1" x14ac:dyDescent="0.2"/>
    <row r="26" spans="1:19" ht="16.899999999999999" customHeight="1" x14ac:dyDescent="0.2"/>
    <row r="27" spans="1:19" ht="16.899999999999999" customHeight="1" x14ac:dyDescent="0.2"/>
    <row r="28" spans="1:19" ht="16.899999999999999" customHeight="1" x14ac:dyDescent="0.2"/>
    <row r="29" spans="1:19" ht="16.899999999999999" customHeight="1" x14ac:dyDescent="0.2"/>
    <row r="30" spans="1:19" ht="16.899999999999999" customHeight="1" x14ac:dyDescent="0.2"/>
    <row r="31" spans="1:19" ht="16.899999999999999" customHeight="1" x14ac:dyDescent="0.2"/>
    <row r="32" spans="1:19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76" t="s">
        <v>39</v>
      </c>
      <c r="B1" s="177"/>
      <c r="C1" s="177"/>
      <c r="D1" s="177"/>
      <c r="E1" s="177"/>
      <c r="F1" s="177"/>
      <c r="G1" s="180" t="str">
        <f>Coordonnées!G1</f>
        <v>C.P.A.S. de Gouvy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40"/>
      <c r="V1" s="140"/>
      <c r="W1" s="113" t="str">
        <f>Coordonnées!$U$1</f>
        <v>Code INS</v>
      </c>
      <c r="X1" s="150">
        <f>Coordonnées!V1</f>
        <v>82037</v>
      </c>
    </row>
    <row r="2" spans="1:24" x14ac:dyDescent="0.2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41"/>
      <c r="V2" s="141"/>
      <c r="W2" s="114" t="str">
        <f>Coordonnées!$U$2</f>
        <v>Exercice:</v>
      </c>
      <c r="X2" s="151">
        <f>Coordonnées!V2</f>
        <v>2026</v>
      </c>
    </row>
    <row r="3" spans="1:24" x14ac:dyDescent="0.2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W3" s="72" t="str">
        <f>Coordonnées!$U$3</f>
        <v>Version:</v>
      </c>
      <c r="X3" s="162">
        <f>Coordonnées!V3</f>
        <v>2</v>
      </c>
    </row>
    <row r="4" spans="1:24" ht="13.15" customHeight="1" x14ac:dyDescent="0.2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 x14ac:dyDescent="0.2">
      <c r="A5" s="2"/>
      <c r="B5" s="2"/>
      <c r="C5" s="2"/>
      <c r="D5" s="2"/>
      <c r="E5" s="2"/>
      <c r="L5" s="34"/>
      <c r="M5" s="34"/>
      <c r="N5" s="34"/>
      <c r="O5" s="34"/>
      <c r="P5" s="34"/>
      <c r="Q5" s="34"/>
      <c r="R5" s="18"/>
      <c r="S5" s="18"/>
    </row>
    <row r="6" spans="1:24" ht="18.399999999999999" customHeight="1" x14ac:dyDescent="0.2">
      <c r="A6" s="14"/>
      <c r="B6" s="2"/>
      <c r="C6" s="2"/>
      <c r="D6" s="2"/>
      <c r="E6" s="2"/>
      <c r="H6" s="236" t="s">
        <v>41</v>
      </c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7"/>
      <c r="U6" s="237"/>
      <c r="V6" s="237"/>
    </row>
    <row r="7" spans="1:24" ht="18.399999999999999" customHeight="1" x14ac:dyDescent="0.2">
      <c r="A7" s="35"/>
      <c r="B7" s="36"/>
      <c r="C7" s="36"/>
      <c r="D7" s="36"/>
      <c r="E7" s="36"/>
      <c r="F7" s="36"/>
      <c r="G7" s="36"/>
      <c r="H7" s="238" t="str">
        <f>Coordonnées!$J$27</f>
        <v>Budget</v>
      </c>
      <c r="I7" s="238"/>
      <c r="J7" s="238"/>
      <c r="K7" s="238" t="str">
        <f>Coordonnées!$J$27</f>
        <v>Budget</v>
      </c>
      <c r="L7" s="238"/>
      <c r="M7" s="238"/>
      <c r="N7" s="238" t="str">
        <f>Coordonnées!$J$27</f>
        <v>Budget</v>
      </c>
      <c r="O7" s="238"/>
      <c r="P7" s="238"/>
      <c r="Q7" s="238" t="str">
        <f>Coordonnées!$J$27</f>
        <v>Budget</v>
      </c>
      <c r="R7" s="238"/>
      <c r="S7" s="238"/>
      <c r="T7" s="238" t="str">
        <f>Coordonnées!$J$27</f>
        <v>Budget</v>
      </c>
      <c r="U7" s="238"/>
      <c r="V7" s="238"/>
    </row>
    <row r="8" spans="1:24" ht="18.399999999999999" customHeight="1" x14ac:dyDescent="0.2">
      <c r="A8" s="35"/>
      <c r="B8" s="38"/>
      <c r="C8" s="36"/>
      <c r="D8" s="36"/>
      <c r="E8" s="36"/>
      <c r="F8" s="36"/>
      <c r="G8" s="36"/>
      <c r="H8" s="292" t="s">
        <v>116</v>
      </c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40"/>
      <c r="U8" s="240"/>
      <c r="V8" s="241"/>
    </row>
    <row r="9" spans="1:24" ht="18.399999999999999" customHeight="1" x14ac:dyDescent="0.2">
      <c r="A9" s="226" t="s">
        <v>2</v>
      </c>
      <c r="B9" s="233"/>
      <c r="C9" s="226"/>
      <c r="D9" s="226"/>
      <c r="E9" s="226"/>
      <c r="F9" s="226"/>
      <c r="G9" s="226"/>
      <c r="H9" s="227">
        <f>K9-1</f>
        <v>2022</v>
      </c>
      <c r="I9" s="227"/>
      <c r="J9" s="227"/>
      <c r="K9" s="227">
        <f>N9-1</f>
        <v>2023</v>
      </c>
      <c r="L9" s="227"/>
      <c r="M9" s="227"/>
      <c r="N9" s="227">
        <f>Q9-1</f>
        <v>2024</v>
      </c>
      <c r="O9" s="227"/>
      <c r="P9" s="227"/>
      <c r="Q9" s="227">
        <f>T9-1</f>
        <v>2025</v>
      </c>
      <c r="R9" s="227"/>
      <c r="S9" s="227"/>
      <c r="T9" s="227">
        <f>X2</f>
        <v>2026</v>
      </c>
      <c r="U9" s="227"/>
      <c r="V9" s="227"/>
    </row>
    <row r="10" spans="1:24" ht="18.399999999999999" customHeight="1" x14ac:dyDescent="0.2">
      <c r="A10" s="234" t="s">
        <v>13</v>
      </c>
      <c r="B10" s="235"/>
      <c r="C10" s="235"/>
      <c r="D10" s="235"/>
      <c r="E10" s="235"/>
      <c r="F10" s="235"/>
      <c r="G10" s="235"/>
      <c r="H10" s="294">
        <v>565767.47</v>
      </c>
      <c r="I10" s="228">
        <v>5512664.2599999998</v>
      </c>
      <c r="J10" s="229">
        <v>5512664.2599999998</v>
      </c>
      <c r="K10" s="294">
        <v>667996.6</v>
      </c>
      <c r="L10" s="228">
        <v>5512664.2599999998</v>
      </c>
      <c r="M10" s="229">
        <v>5512664.2599999998</v>
      </c>
      <c r="N10" s="294">
        <v>713058.42</v>
      </c>
      <c r="O10" s="228">
        <v>5512664.2599999998</v>
      </c>
      <c r="P10" s="229">
        <v>5512664.2599999998</v>
      </c>
      <c r="Q10" s="294">
        <v>826321.3</v>
      </c>
      <c r="R10" s="228">
        <v>5512664.2599999998</v>
      </c>
      <c r="S10" s="229">
        <v>5512664.2599999998</v>
      </c>
      <c r="T10" s="294">
        <v>828153.52</v>
      </c>
      <c r="U10" s="228">
        <v>5512664.2599999998</v>
      </c>
      <c r="V10" s="229">
        <v>5512664.2599999998</v>
      </c>
    </row>
    <row r="11" spans="1:24" ht="18.399999999999999" customHeight="1" x14ac:dyDescent="0.2">
      <c r="A11" s="211" t="s">
        <v>14</v>
      </c>
      <c r="B11" s="212"/>
      <c r="C11" s="212"/>
      <c r="D11" s="212"/>
      <c r="E11" s="212"/>
      <c r="F11" s="212"/>
      <c r="G11" s="212"/>
      <c r="H11" s="295">
        <v>304989.25</v>
      </c>
      <c r="I11" s="224">
        <v>2726342.74</v>
      </c>
      <c r="J11" s="225">
        <v>2726342.74</v>
      </c>
      <c r="K11" s="295">
        <v>324890.06</v>
      </c>
      <c r="L11" s="224">
        <v>2726342.74</v>
      </c>
      <c r="M11" s="225">
        <v>2726342.74</v>
      </c>
      <c r="N11" s="295">
        <v>314670.78000000003</v>
      </c>
      <c r="O11" s="224">
        <v>2726342.74</v>
      </c>
      <c r="P11" s="225">
        <v>2726342.74</v>
      </c>
      <c r="Q11" s="295">
        <v>325427.11</v>
      </c>
      <c r="R11" s="224">
        <v>2726342.74</v>
      </c>
      <c r="S11" s="225">
        <v>2726342.74</v>
      </c>
      <c r="T11" s="295">
        <v>330867.11</v>
      </c>
      <c r="U11" s="224">
        <v>2726342.74</v>
      </c>
      <c r="V11" s="225">
        <v>2726342.74</v>
      </c>
    </row>
    <row r="12" spans="1:24" ht="18.399999999999999" customHeight="1" x14ac:dyDescent="0.2">
      <c r="A12" s="211" t="s">
        <v>15</v>
      </c>
      <c r="B12" s="212"/>
      <c r="C12" s="212"/>
      <c r="D12" s="212"/>
      <c r="E12" s="212"/>
      <c r="F12" s="212"/>
      <c r="G12" s="212"/>
      <c r="H12" s="295">
        <v>1115534.1200000001</v>
      </c>
      <c r="I12" s="224">
        <v>4264832.04</v>
      </c>
      <c r="J12" s="225">
        <v>4264832.04</v>
      </c>
      <c r="K12" s="295">
        <v>1493105.11</v>
      </c>
      <c r="L12" s="224">
        <v>4264832.04</v>
      </c>
      <c r="M12" s="225">
        <v>4264832.04</v>
      </c>
      <c r="N12" s="295">
        <v>1659463.1</v>
      </c>
      <c r="O12" s="224">
        <v>4264832.04</v>
      </c>
      <c r="P12" s="225">
        <v>4264832.04</v>
      </c>
      <c r="Q12" s="295">
        <v>1448385.01</v>
      </c>
      <c r="R12" s="224">
        <v>4264832.04</v>
      </c>
      <c r="S12" s="225">
        <v>4264832.04</v>
      </c>
      <c r="T12" s="295">
        <v>2082788.27</v>
      </c>
      <c r="U12" s="224">
        <v>4264832.04</v>
      </c>
      <c r="V12" s="225">
        <v>4264832.04</v>
      </c>
    </row>
    <row r="13" spans="1:24" ht="18.399999999999999" customHeight="1" x14ac:dyDescent="0.2">
      <c r="A13" s="211" t="s">
        <v>16</v>
      </c>
      <c r="B13" s="212"/>
      <c r="C13" s="212"/>
      <c r="D13" s="212"/>
      <c r="E13" s="212"/>
      <c r="F13" s="212"/>
      <c r="G13" s="212"/>
      <c r="H13" s="295">
        <v>94471.93</v>
      </c>
      <c r="I13" s="224">
        <v>41563.69</v>
      </c>
      <c r="J13" s="225">
        <v>41563.69</v>
      </c>
      <c r="K13" s="295">
        <v>94474.99</v>
      </c>
      <c r="L13" s="224">
        <v>41563.69</v>
      </c>
      <c r="M13" s="225">
        <v>41563.69</v>
      </c>
      <c r="N13" s="295">
        <v>94178.23</v>
      </c>
      <c r="O13" s="224">
        <v>41563.69</v>
      </c>
      <c r="P13" s="225">
        <v>41563.69</v>
      </c>
      <c r="Q13" s="295">
        <v>93528.2</v>
      </c>
      <c r="R13" s="224">
        <v>41563.69</v>
      </c>
      <c r="S13" s="225">
        <v>41563.69</v>
      </c>
      <c r="T13" s="295">
        <v>93483.51</v>
      </c>
      <c r="U13" s="224">
        <v>41563.69</v>
      </c>
      <c r="V13" s="225">
        <v>41563.69</v>
      </c>
    </row>
    <row r="14" spans="1:24" ht="18.399999999999999" customHeight="1" thickBot="1" x14ac:dyDescent="0.25">
      <c r="A14" s="216" t="s">
        <v>46</v>
      </c>
      <c r="B14" s="217"/>
      <c r="C14" s="217"/>
      <c r="D14" s="217"/>
      <c r="E14" s="217"/>
      <c r="F14" s="217"/>
      <c r="G14" s="217"/>
      <c r="H14" s="296">
        <v>0</v>
      </c>
      <c r="I14" s="219">
        <v>0</v>
      </c>
      <c r="J14" s="220">
        <v>0</v>
      </c>
      <c r="K14" s="296">
        <v>102400</v>
      </c>
      <c r="L14" s="219">
        <v>0</v>
      </c>
      <c r="M14" s="220">
        <v>0</v>
      </c>
      <c r="N14" s="296">
        <v>0</v>
      </c>
      <c r="O14" s="219">
        <v>0</v>
      </c>
      <c r="P14" s="220">
        <v>0</v>
      </c>
      <c r="Q14" s="296">
        <v>0</v>
      </c>
      <c r="R14" s="219">
        <v>0</v>
      </c>
      <c r="S14" s="220">
        <v>0</v>
      </c>
      <c r="T14" s="296">
        <v>0</v>
      </c>
      <c r="U14" s="219">
        <v>0</v>
      </c>
      <c r="V14" s="220">
        <v>0</v>
      </c>
    </row>
    <row r="15" spans="1:24" ht="18.399999999999999" customHeight="1" thickBot="1" x14ac:dyDescent="0.25">
      <c r="A15" s="198" t="s">
        <v>67</v>
      </c>
      <c r="B15" s="199"/>
      <c r="C15" s="199"/>
      <c r="D15" s="199"/>
      <c r="E15" s="199"/>
      <c r="F15" s="199"/>
      <c r="G15" s="199"/>
      <c r="H15" s="221">
        <f>SUM(H10:H14)</f>
        <v>2080762.77</v>
      </c>
      <c r="I15" s="222"/>
      <c r="J15" s="223"/>
      <c r="K15" s="222">
        <f>SUM(K10:K14)</f>
        <v>2682866.7600000002</v>
      </c>
      <c r="L15" s="222"/>
      <c r="M15" s="222"/>
      <c r="N15" s="221">
        <f>SUM(N10:N14)</f>
        <v>2781370.5300000003</v>
      </c>
      <c r="O15" s="222"/>
      <c r="P15" s="223"/>
      <c r="Q15" s="222">
        <f>SUM(Q10:Q14)</f>
        <v>2693661.62</v>
      </c>
      <c r="R15" s="222"/>
      <c r="S15" s="223"/>
      <c r="T15" s="222">
        <f>SUM(T10:T14)</f>
        <v>3335292.4099999997</v>
      </c>
      <c r="U15" s="222"/>
      <c r="V15" s="223"/>
    </row>
    <row r="16" spans="1:24" ht="18.399999999999999" customHeight="1" x14ac:dyDescent="0.2">
      <c r="A16" s="211" t="s">
        <v>29</v>
      </c>
      <c r="B16" s="212"/>
      <c r="C16" s="212"/>
      <c r="D16" s="212"/>
      <c r="E16" s="212"/>
      <c r="F16" s="212"/>
      <c r="G16" s="212"/>
      <c r="H16" s="297">
        <v>7515.79</v>
      </c>
      <c r="I16" s="214">
        <v>1521059.02</v>
      </c>
      <c r="J16" s="215">
        <v>2351270.66</v>
      </c>
      <c r="K16" s="297">
        <v>8013.75</v>
      </c>
      <c r="L16" s="214">
        <v>1659060.83</v>
      </c>
      <c r="M16" s="215">
        <v>1521059.02</v>
      </c>
      <c r="N16" s="297">
        <v>44003.55</v>
      </c>
      <c r="O16" s="214">
        <v>2230351.92</v>
      </c>
      <c r="P16" s="215">
        <v>1659060.83</v>
      </c>
      <c r="Q16" s="297">
        <v>12725.94</v>
      </c>
      <c r="R16" s="214">
        <v>2351270.66</v>
      </c>
      <c r="S16" s="215">
        <v>2230351.92</v>
      </c>
      <c r="T16" s="297">
        <v>23087.22</v>
      </c>
      <c r="U16" s="214">
        <v>2351270.66</v>
      </c>
      <c r="V16" s="215">
        <v>2230351.92</v>
      </c>
    </row>
    <row r="17" spans="1:22" ht="18.399999999999999" customHeight="1" thickBot="1" x14ac:dyDescent="0.25">
      <c r="A17" s="216" t="s">
        <v>3</v>
      </c>
      <c r="B17" s="217"/>
      <c r="C17" s="217"/>
      <c r="D17" s="217"/>
      <c r="E17" s="217"/>
      <c r="F17" s="217"/>
      <c r="G17" s="217"/>
      <c r="H17" s="296">
        <v>15000</v>
      </c>
      <c r="I17" s="219">
        <v>1192323.53</v>
      </c>
      <c r="J17" s="220">
        <v>824300.6</v>
      </c>
      <c r="K17" s="296">
        <v>35000</v>
      </c>
      <c r="L17" s="219">
        <v>4295659.8600000003</v>
      </c>
      <c r="M17" s="220">
        <v>1192323.53</v>
      </c>
      <c r="N17" s="296">
        <v>0</v>
      </c>
      <c r="O17" s="219">
        <v>1045347.08</v>
      </c>
      <c r="P17" s="220">
        <v>4295659.8600000003</v>
      </c>
      <c r="Q17" s="296">
        <v>159353.51999999999</v>
      </c>
      <c r="R17" s="219">
        <v>824300.6</v>
      </c>
      <c r="S17" s="220">
        <v>1045347.08</v>
      </c>
      <c r="T17" s="296">
        <v>13673.97</v>
      </c>
      <c r="U17" s="219">
        <v>824300.6</v>
      </c>
      <c r="V17" s="220">
        <v>1045347.08</v>
      </c>
    </row>
    <row r="18" spans="1:22" ht="18.399999999999999" customHeight="1" thickBot="1" x14ac:dyDescent="0.25">
      <c r="A18" s="205" t="s">
        <v>68</v>
      </c>
      <c r="B18" s="206"/>
      <c r="C18" s="206"/>
      <c r="D18" s="206"/>
      <c r="E18" s="206"/>
      <c r="F18" s="206"/>
      <c r="G18" s="206"/>
      <c r="H18" s="208">
        <f>SUM(H15:H17)</f>
        <v>2103278.56</v>
      </c>
      <c r="I18" s="209"/>
      <c r="J18" s="210"/>
      <c r="K18" s="209">
        <f>SUM(K15:K17)</f>
        <v>2725880.5100000002</v>
      </c>
      <c r="L18" s="209"/>
      <c r="M18" s="209"/>
      <c r="N18" s="208">
        <f>SUM(N15:N17)</f>
        <v>2825374.08</v>
      </c>
      <c r="O18" s="209"/>
      <c r="P18" s="210"/>
      <c r="Q18" s="208">
        <f>SUM(Q15:Q17)</f>
        <v>2865741.08</v>
      </c>
      <c r="R18" s="209"/>
      <c r="S18" s="210"/>
      <c r="T18" s="208">
        <f>SUM(T15:T17)</f>
        <v>3372053.6</v>
      </c>
      <c r="U18" s="209"/>
      <c r="V18" s="210"/>
    </row>
    <row r="19" spans="1:22" s="56" customFormat="1" ht="28.15" customHeight="1" x14ac:dyDescent="0.2">
      <c r="A19" s="64" t="s">
        <v>66</v>
      </c>
      <c r="B19" s="65"/>
      <c r="C19" s="65"/>
      <c r="D19" s="65"/>
      <c r="E19" s="65"/>
      <c r="H19" s="66"/>
      <c r="I19" s="66"/>
      <c r="J19" s="66"/>
      <c r="K19" s="66"/>
      <c r="L19" s="67"/>
      <c r="M19" s="67"/>
      <c r="N19" s="67"/>
      <c r="O19" s="67"/>
      <c r="P19" s="67"/>
      <c r="Q19" s="67"/>
      <c r="R19" s="67"/>
      <c r="S19" s="67"/>
    </row>
    <row r="20" spans="1:22" ht="18.399999999999999" customHeight="1" x14ac:dyDescent="0.2">
      <c r="A20" s="35"/>
      <c r="B20" s="36"/>
      <c r="C20" s="36"/>
      <c r="D20" s="36"/>
      <c r="E20" s="36"/>
      <c r="F20" s="36"/>
      <c r="G20" s="36"/>
      <c r="H20" s="293" t="s">
        <v>117</v>
      </c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1"/>
      <c r="U20" s="231"/>
      <c r="V20" s="232"/>
    </row>
    <row r="21" spans="1:22" ht="18.399999999999999" customHeight="1" x14ac:dyDescent="0.2">
      <c r="A21" s="226" t="s">
        <v>2</v>
      </c>
      <c r="B21" s="226"/>
      <c r="C21" s="226"/>
      <c r="D21" s="226"/>
      <c r="E21" s="226"/>
      <c r="F21" s="226"/>
      <c r="G21" s="226"/>
      <c r="H21" s="227">
        <f>K21-1</f>
        <v>2022</v>
      </c>
      <c r="I21" s="227"/>
      <c r="J21" s="227"/>
      <c r="K21" s="227">
        <f>N21-1</f>
        <v>2023</v>
      </c>
      <c r="L21" s="227"/>
      <c r="M21" s="227"/>
      <c r="N21" s="227">
        <f>Q21-1</f>
        <v>2024</v>
      </c>
      <c r="O21" s="227"/>
      <c r="P21" s="227"/>
      <c r="Q21" s="227">
        <f>T21-1</f>
        <v>2025</v>
      </c>
      <c r="R21" s="227"/>
      <c r="S21" s="227"/>
      <c r="T21" s="227">
        <f>X2</f>
        <v>2026</v>
      </c>
      <c r="U21" s="227"/>
      <c r="V21" s="227"/>
    </row>
    <row r="22" spans="1:22" ht="18.399999999999999" customHeight="1" x14ac:dyDescent="0.2">
      <c r="A22" s="211" t="s">
        <v>17</v>
      </c>
      <c r="B22" s="212"/>
      <c r="C22" s="212"/>
      <c r="D22" s="212"/>
      <c r="E22" s="212"/>
      <c r="F22" s="212"/>
      <c r="G22" s="213"/>
      <c r="H22" s="294">
        <v>183235.41</v>
      </c>
      <c r="I22" s="228">
        <v>373432.17</v>
      </c>
      <c r="J22" s="229">
        <v>697745.74</v>
      </c>
      <c r="K22" s="294">
        <v>171381.04</v>
      </c>
      <c r="L22" s="228">
        <v>373432.17</v>
      </c>
      <c r="M22" s="229">
        <v>697745.74</v>
      </c>
      <c r="N22" s="294">
        <v>169101.04</v>
      </c>
      <c r="O22" s="228">
        <v>373432.17</v>
      </c>
      <c r="P22" s="229">
        <v>697745.74</v>
      </c>
      <c r="Q22" s="294">
        <v>201931.94</v>
      </c>
      <c r="R22" s="228">
        <v>373432.17</v>
      </c>
      <c r="S22" s="229">
        <v>697745.74</v>
      </c>
      <c r="T22" s="294">
        <v>204045.16</v>
      </c>
      <c r="U22" s="228">
        <v>373432.17</v>
      </c>
      <c r="V22" s="229">
        <v>697745.74</v>
      </c>
    </row>
    <row r="23" spans="1:22" ht="18.399999999999999" customHeight="1" x14ac:dyDescent="0.2">
      <c r="A23" s="211" t="s">
        <v>15</v>
      </c>
      <c r="B23" s="212"/>
      <c r="C23" s="212"/>
      <c r="D23" s="212"/>
      <c r="E23" s="212"/>
      <c r="F23" s="212"/>
      <c r="G23" s="213"/>
      <c r="H23" s="295">
        <v>1781898.54</v>
      </c>
      <c r="I23" s="224">
        <v>12728583.199999999</v>
      </c>
      <c r="J23" s="225">
        <v>13240574.68</v>
      </c>
      <c r="K23" s="295">
        <v>2397796.35</v>
      </c>
      <c r="L23" s="224">
        <v>12728583.199999999</v>
      </c>
      <c r="M23" s="225">
        <v>13240574.68</v>
      </c>
      <c r="N23" s="295">
        <v>2538434.85</v>
      </c>
      <c r="O23" s="224">
        <v>12728583.199999999</v>
      </c>
      <c r="P23" s="225">
        <v>13240574.68</v>
      </c>
      <c r="Q23" s="295">
        <v>2530891.7999999998</v>
      </c>
      <c r="R23" s="224">
        <v>12728583.199999999</v>
      </c>
      <c r="S23" s="225">
        <v>13240574.68</v>
      </c>
      <c r="T23" s="295">
        <v>3166447.06</v>
      </c>
      <c r="U23" s="224">
        <v>12728583.199999999</v>
      </c>
      <c r="V23" s="225">
        <v>13240574.68</v>
      </c>
    </row>
    <row r="24" spans="1:22" ht="18.399999999999999" customHeight="1" x14ac:dyDescent="0.2">
      <c r="A24" s="211" t="s">
        <v>16</v>
      </c>
      <c r="B24" s="212"/>
      <c r="C24" s="212"/>
      <c r="D24" s="212"/>
      <c r="E24" s="212"/>
      <c r="F24" s="212"/>
      <c r="G24" s="213"/>
      <c r="H24" s="295">
        <v>500</v>
      </c>
      <c r="I24" s="224">
        <v>548784.99</v>
      </c>
      <c r="J24" s="225">
        <v>408005.67</v>
      </c>
      <c r="K24" s="295">
        <v>1510</v>
      </c>
      <c r="L24" s="224">
        <v>548784.99</v>
      </c>
      <c r="M24" s="225">
        <v>408005.67</v>
      </c>
      <c r="N24" s="295">
        <v>1760</v>
      </c>
      <c r="O24" s="224">
        <v>548784.99</v>
      </c>
      <c r="P24" s="225">
        <v>408005.67</v>
      </c>
      <c r="Q24" s="295">
        <v>1561.38</v>
      </c>
      <c r="R24" s="224">
        <v>548784.99</v>
      </c>
      <c r="S24" s="225">
        <v>408005.67</v>
      </c>
      <c r="T24" s="295">
        <v>1561.38</v>
      </c>
      <c r="U24" s="224">
        <v>548784.99</v>
      </c>
      <c r="V24" s="225">
        <v>408005.67</v>
      </c>
    </row>
    <row r="25" spans="1:22" ht="18.399999999999999" customHeight="1" thickBot="1" x14ac:dyDescent="0.25">
      <c r="A25" s="216" t="s">
        <v>3</v>
      </c>
      <c r="B25" s="217"/>
      <c r="C25" s="217"/>
      <c r="D25" s="217"/>
      <c r="E25" s="217"/>
      <c r="F25" s="217"/>
      <c r="G25" s="218"/>
      <c r="H25" s="296">
        <v>0</v>
      </c>
      <c r="I25" s="219">
        <v>0</v>
      </c>
      <c r="J25" s="220">
        <v>0</v>
      </c>
      <c r="K25" s="296">
        <v>0</v>
      </c>
      <c r="L25" s="219">
        <v>0</v>
      </c>
      <c r="M25" s="220">
        <v>0</v>
      </c>
      <c r="N25" s="296">
        <v>102400</v>
      </c>
      <c r="O25" s="219">
        <v>0</v>
      </c>
      <c r="P25" s="220">
        <v>0</v>
      </c>
      <c r="Q25" s="296">
        <v>0</v>
      </c>
      <c r="R25" s="219">
        <v>0</v>
      </c>
      <c r="S25" s="220">
        <v>0</v>
      </c>
      <c r="T25" s="296">
        <v>0</v>
      </c>
      <c r="U25" s="219">
        <v>0</v>
      </c>
      <c r="V25" s="220">
        <v>0</v>
      </c>
    </row>
    <row r="26" spans="1:22" ht="18.399999999999999" customHeight="1" thickBot="1" x14ac:dyDescent="0.25">
      <c r="A26" s="198" t="s">
        <v>67</v>
      </c>
      <c r="B26" s="199"/>
      <c r="C26" s="199"/>
      <c r="D26" s="199"/>
      <c r="E26" s="199"/>
      <c r="F26" s="199"/>
      <c r="G26" s="200"/>
      <c r="H26" s="221">
        <f>SUM(H22:H25)</f>
        <v>1965633.95</v>
      </c>
      <c r="I26" s="222"/>
      <c r="J26" s="222"/>
      <c r="K26" s="221">
        <f>SUM(K22:K25)</f>
        <v>2570687.39</v>
      </c>
      <c r="L26" s="222"/>
      <c r="M26" s="223"/>
      <c r="N26" s="222">
        <f>SUM(N22:N25)</f>
        <v>2811695.89</v>
      </c>
      <c r="O26" s="222"/>
      <c r="P26" s="222"/>
      <c r="Q26" s="221">
        <f>SUM(Q22:Q25)</f>
        <v>2734385.1199999996</v>
      </c>
      <c r="R26" s="222"/>
      <c r="S26" s="223"/>
      <c r="T26" s="221">
        <f>SUM(T22:T25)</f>
        <v>3372053.6</v>
      </c>
      <c r="U26" s="222"/>
      <c r="V26" s="223"/>
    </row>
    <row r="27" spans="1:22" ht="18.399999999999999" customHeight="1" x14ac:dyDescent="0.2">
      <c r="A27" s="211" t="s">
        <v>29</v>
      </c>
      <c r="B27" s="212"/>
      <c r="C27" s="212"/>
      <c r="D27" s="212"/>
      <c r="E27" s="212"/>
      <c r="F27" s="212"/>
      <c r="G27" s="213"/>
      <c r="H27" s="297">
        <v>92758.76</v>
      </c>
      <c r="I27" s="214">
        <v>6001218.2883333303</v>
      </c>
      <c r="J27" s="215">
        <v>5811470.0833333302</v>
      </c>
      <c r="K27" s="297">
        <v>56955.21</v>
      </c>
      <c r="L27" s="214">
        <v>6001218.2883333303</v>
      </c>
      <c r="M27" s="215">
        <v>5811470.0833333302</v>
      </c>
      <c r="N27" s="297">
        <v>7422.44</v>
      </c>
      <c r="O27" s="214">
        <v>6001218.2883333303</v>
      </c>
      <c r="P27" s="215">
        <v>5811470.0833333302</v>
      </c>
      <c r="Q27" s="297">
        <v>131355.96</v>
      </c>
      <c r="R27" s="214">
        <v>6001218.2883333303</v>
      </c>
      <c r="S27" s="215">
        <v>5811470.0833333302</v>
      </c>
      <c r="T27" s="297">
        <v>0</v>
      </c>
      <c r="U27" s="214">
        <v>6001218.2883333303</v>
      </c>
      <c r="V27" s="215">
        <v>5811470.0833333302</v>
      </c>
    </row>
    <row r="28" spans="1:22" ht="18.399999999999999" customHeight="1" thickBot="1" x14ac:dyDescent="0.25">
      <c r="A28" s="216" t="s">
        <v>3</v>
      </c>
      <c r="B28" s="217"/>
      <c r="C28" s="217"/>
      <c r="D28" s="217"/>
      <c r="E28" s="217"/>
      <c r="F28" s="217"/>
      <c r="G28" s="218"/>
      <c r="H28" s="296">
        <v>44885.85</v>
      </c>
      <c r="I28" s="219">
        <v>0</v>
      </c>
      <c r="J28" s="220">
        <v>0</v>
      </c>
      <c r="K28" s="296">
        <v>98237.91</v>
      </c>
      <c r="L28" s="219">
        <v>0</v>
      </c>
      <c r="M28" s="220">
        <v>0</v>
      </c>
      <c r="N28" s="296">
        <v>6255.75</v>
      </c>
      <c r="O28" s="219">
        <v>0</v>
      </c>
      <c r="P28" s="220">
        <v>0</v>
      </c>
      <c r="Q28" s="296">
        <v>0</v>
      </c>
      <c r="R28" s="219">
        <v>0</v>
      </c>
      <c r="S28" s="220">
        <v>0</v>
      </c>
      <c r="T28" s="296">
        <v>0</v>
      </c>
      <c r="U28" s="219">
        <v>0</v>
      </c>
      <c r="V28" s="220">
        <v>0</v>
      </c>
    </row>
    <row r="29" spans="1:22" ht="18.399999999999999" customHeight="1" thickBot="1" x14ac:dyDescent="0.25">
      <c r="A29" s="205" t="s">
        <v>68</v>
      </c>
      <c r="B29" s="206"/>
      <c r="C29" s="206"/>
      <c r="D29" s="206"/>
      <c r="E29" s="206"/>
      <c r="F29" s="206"/>
      <c r="G29" s="207"/>
      <c r="H29" s="208">
        <f>SUM(H26:H28)</f>
        <v>2103278.56</v>
      </c>
      <c r="I29" s="209"/>
      <c r="J29" s="209"/>
      <c r="K29" s="208">
        <f>SUM(K26:K28)</f>
        <v>2725880.5100000002</v>
      </c>
      <c r="L29" s="209"/>
      <c r="M29" s="210"/>
      <c r="N29" s="209">
        <f>SUM(N26:N28)</f>
        <v>2825374.08</v>
      </c>
      <c r="O29" s="209"/>
      <c r="P29" s="209"/>
      <c r="Q29" s="208">
        <f>SUM(Q26:Q28)</f>
        <v>2865741.0799999996</v>
      </c>
      <c r="R29" s="209"/>
      <c r="S29" s="210"/>
      <c r="T29" s="208">
        <f>SUM(T26:T28)</f>
        <v>3372053.6</v>
      </c>
      <c r="U29" s="209"/>
      <c r="V29" s="210"/>
    </row>
    <row r="30" spans="1:22" ht="16.899999999999999" customHeight="1" x14ac:dyDescent="0.2">
      <c r="A30" s="37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76" t="s">
        <v>39</v>
      </c>
      <c r="B1" s="177"/>
      <c r="C1" s="177"/>
      <c r="D1" s="177"/>
      <c r="E1" s="177"/>
      <c r="F1" s="177"/>
      <c r="G1" s="180" t="str">
        <f>Coordonnées!G1</f>
        <v>C.P.A.S. de Gouvy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40"/>
      <c r="V1" s="140"/>
      <c r="W1" s="113" t="str">
        <f>Coordonnées!$U$1</f>
        <v>Code INS</v>
      </c>
      <c r="X1" s="150">
        <f>Coordonnées!$V$1</f>
        <v>82037</v>
      </c>
    </row>
    <row r="2" spans="1:24" x14ac:dyDescent="0.2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41"/>
      <c r="V2" s="141"/>
      <c r="W2" s="114" t="str">
        <f>Coordonnées!$U$2</f>
        <v>Exercice:</v>
      </c>
      <c r="X2" s="151">
        <f>Coordonnées!$V$2</f>
        <v>2026</v>
      </c>
    </row>
    <row r="3" spans="1:24" x14ac:dyDescent="0.2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W3" s="72" t="str">
        <f>Coordonnées!$U$3</f>
        <v>Version:</v>
      </c>
      <c r="X3" s="162">
        <f>Coordonnées!$V$3</f>
        <v>2</v>
      </c>
    </row>
    <row r="4" spans="1:24" ht="13.15" customHeight="1" x14ac:dyDescent="0.2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 x14ac:dyDescent="0.2">
      <c r="A5" s="2"/>
      <c r="B5" s="2"/>
      <c r="C5" s="2"/>
      <c r="D5" s="2"/>
      <c r="E5" s="2"/>
      <c r="L5" s="34"/>
      <c r="M5" s="34"/>
      <c r="N5" s="34"/>
      <c r="O5" s="34"/>
      <c r="P5" s="34"/>
      <c r="Q5" s="34"/>
      <c r="R5" s="18"/>
      <c r="S5" s="18"/>
    </row>
    <row r="6" spans="1:24" ht="18.399999999999999" customHeight="1" x14ac:dyDescent="0.2">
      <c r="A6" s="14"/>
      <c r="B6" s="2"/>
      <c r="C6" s="2"/>
      <c r="D6" s="2"/>
      <c r="E6" s="2"/>
      <c r="H6" s="236" t="s">
        <v>43</v>
      </c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7"/>
      <c r="U6" s="237"/>
      <c r="V6" s="237"/>
    </row>
    <row r="7" spans="1:24" ht="18.399999999999999" customHeight="1" x14ac:dyDescent="0.2">
      <c r="A7" s="35"/>
      <c r="B7" s="36"/>
      <c r="C7" s="36"/>
      <c r="D7" s="36"/>
      <c r="E7" s="36"/>
      <c r="F7" s="36"/>
      <c r="G7" s="36"/>
      <c r="H7" s="238" t="str">
        <f>Coordonnées!$J$27</f>
        <v>Budget</v>
      </c>
      <c r="I7" s="238"/>
      <c r="J7" s="238"/>
      <c r="K7" s="238" t="str">
        <f>Coordonnées!$J$27</f>
        <v>Budget</v>
      </c>
      <c r="L7" s="238"/>
      <c r="M7" s="238"/>
      <c r="N7" s="238" t="str">
        <f>Coordonnées!$J$27</f>
        <v>Budget</v>
      </c>
      <c r="O7" s="238"/>
      <c r="P7" s="238"/>
      <c r="Q7" s="238" t="str">
        <f>Coordonnées!$J$27</f>
        <v>Budget</v>
      </c>
      <c r="R7" s="238"/>
      <c r="S7" s="238"/>
      <c r="T7" s="238" t="str">
        <f>Coordonnées!$J$27</f>
        <v>Budget</v>
      </c>
      <c r="U7" s="238"/>
      <c r="V7" s="238"/>
    </row>
    <row r="8" spans="1:24" ht="18.399999999999999" customHeight="1" x14ac:dyDescent="0.2">
      <c r="A8" s="35"/>
      <c r="B8" s="38"/>
      <c r="C8" s="36"/>
      <c r="D8" s="36"/>
      <c r="E8" s="36"/>
      <c r="F8" s="36"/>
      <c r="G8" s="36"/>
      <c r="H8" s="292" t="s">
        <v>118</v>
      </c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40"/>
      <c r="U8" s="240"/>
      <c r="V8" s="241"/>
    </row>
    <row r="9" spans="1:24" ht="18.399999999999999" customHeight="1" x14ac:dyDescent="0.2">
      <c r="A9" s="226" t="s">
        <v>2</v>
      </c>
      <c r="B9" s="233"/>
      <c r="C9" s="226"/>
      <c r="D9" s="226"/>
      <c r="E9" s="226"/>
      <c r="F9" s="226"/>
      <c r="G9" s="226"/>
      <c r="H9" s="227">
        <f>K9-1</f>
        <v>2022</v>
      </c>
      <c r="I9" s="227"/>
      <c r="J9" s="227"/>
      <c r="K9" s="227">
        <f>N9-1</f>
        <v>2023</v>
      </c>
      <c r="L9" s="227"/>
      <c r="M9" s="227"/>
      <c r="N9" s="227">
        <f>Q9-1</f>
        <v>2024</v>
      </c>
      <c r="O9" s="227"/>
      <c r="P9" s="227"/>
      <c r="Q9" s="227">
        <f>T9-1</f>
        <v>2025</v>
      </c>
      <c r="R9" s="227"/>
      <c r="S9" s="227"/>
      <c r="T9" s="227">
        <f>X2</f>
        <v>2026</v>
      </c>
      <c r="U9" s="227"/>
      <c r="V9" s="227"/>
    </row>
    <row r="10" spans="1:24" ht="18.399999999999999" customHeight="1" x14ac:dyDescent="0.2">
      <c r="A10" s="234" t="s">
        <v>15</v>
      </c>
      <c r="B10" s="235"/>
      <c r="C10" s="235"/>
      <c r="D10" s="235"/>
      <c r="E10" s="235"/>
      <c r="F10" s="235"/>
      <c r="G10" s="235"/>
      <c r="H10" s="294">
        <v>0</v>
      </c>
      <c r="I10" s="228">
        <v>5512664.2599999998</v>
      </c>
      <c r="J10" s="229">
        <v>5512664.2599999998</v>
      </c>
      <c r="K10" s="294">
        <v>0</v>
      </c>
      <c r="L10" s="228">
        <v>5512664.2599999998</v>
      </c>
      <c r="M10" s="229">
        <v>5512664.2599999998</v>
      </c>
      <c r="N10" s="294">
        <v>0</v>
      </c>
      <c r="O10" s="228">
        <v>5512664.2599999998</v>
      </c>
      <c r="P10" s="229">
        <v>5512664.2599999998</v>
      </c>
      <c r="Q10" s="294">
        <v>0</v>
      </c>
      <c r="R10" s="228">
        <v>5512664.2599999998</v>
      </c>
      <c r="S10" s="229">
        <v>5512664.2599999998</v>
      </c>
      <c r="T10" s="294">
        <v>0</v>
      </c>
      <c r="U10" s="228">
        <v>5512664.2599999998</v>
      </c>
      <c r="V10" s="229">
        <v>5512664.2599999998</v>
      </c>
    </row>
    <row r="11" spans="1:24" ht="18.399999999999999" customHeight="1" x14ac:dyDescent="0.2">
      <c r="A11" s="211" t="s">
        <v>44</v>
      </c>
      <c r="B11" s="212"/>
      <c r="C11" s="212"/>
      <c r="D11" s="212"/>
      <c r="E11" s="212"/>
      <c r="F11" s="212"/>
      <c r="G11" s="212"/>
      <c r="H11" s="295">
        <v>15492.87</v>
      </c>
      <c r="I11" s="224">
        <v>2726342.74</v>
      </c>
      <c r="J11" s="225">
        <v>2726342.74</v>
      </c>
      <c r="K11" s="295">
        <v>72750</v>
      </c>
      <c r="L11" s="224">
        <v>2726342.74</v>
      </c>
      <c r="M11" s="225">
        <v>2726342.74</v>
      </c>
      <c r="N11" s="295">
        <v>67000</v>
      </c>
      <c r="O11" s="224">
        <v>2726342.74</v>
      </c>
      <c r="P11" s="225">
        <v>2726342.74</v>
      </c>
      <c r="Q11" s="295">
        <v>60000</v>
      </c>
      <c r="R11" s="224">
        <v>2726342.74</v>
      </c>
      <c r="S11" s="225">
        <v>2726342.74</v>
      </c>
      <c r="T11" s="295">
        <v>30500</v>
      </c>
      <c r="U11" s="224">
        <v>2726342.74</v>
      </c>
      <c r="V11" s="225">
        <v>2726342.74</v>
      </c>
    </row>
    <row r="12" spans="1:24" ht="18.399999999999999" customHeight="1" x14ac:dyDescent="0.2">
      <c r="A12" s="211" t="s">
        <v>16</v>
      </c>
      <c r="B12" s="212"/>
      <c r="C12" s="212"/>
      <c r="D12" s="212"/>
      <c r="E12" s="212"/>
      <c r="F12" s="212"/>
      <c r="G12" s="212"/>
      <c r="H12" s="295">
        <v>0</v>
      </c>
      <c r="I12" s="224">
        <v>4264832.04</v>
      </c>
      <c r="J12" s="225">
        <v>4264832.04</v>
      </c>
      <c r="K12" s="295">
        <v>0</v>
      </c>
      <c r="L12" s="224">
        <v>4264832.04</v>
      </c>
      <c r="M12" s="225">
        <v>4264832.04</v>
      </c>
      <c r="N12" s="295">
        <v>0</v>
      </c>
      <c r="O12" s="224">
        <v>4264832.04</v>
      </c>
      <c r="P12" s="225">
        <v>4264832.04</v>
      </c>
      <c r="Q12" s="295">
        <v>0</v>
      </c>
      <c r="R12" s="224">
        <v>4264832.04</v>
      </c>
      <c r="S12" s="225">
        <v>4264832.04</v>
      </c>
      <c r="T12" s="295">
        <v>0</v>
      </c>
      <c r="U12" s="224">
        <v>4264832.04</v>
      </c>
      <c r="V12" s="225">
        <v>4264832.04</v>
      </c>
    </row>
    <row r="13" spans="1:24" ht="18.399999999999999" customHeight="1" x14ac:dyDescent="0.2">
      <c r="A13" s="211" t="s">
        <v>3</v>
      </c>
      <c r="B13" s="212"/>
      <c r="C13" s="212"/>
      <c r="D13" s="212"/>
      <c r="E13" s="212"/>
      <c r="F13" s="212"/>
      <c r="G13" s="212"/>
      <c r="H13" s="295">
        <v>0</v>
      </c>
      <c r="I13" s="224">
        <v>41563.69</v>
      </c>
      <c r="J13" s="225">
        <v>41563.69</v>
      </c>
      <c r="K13" s="295">
        <v>0</v>
      </c>
      <c r="L13" s="224">
        <v>41563.69</v>
      </c>
      <c r="M13" s="225">
        <v>41563.69</v>
      </c>
      <c r="N13" s="295">
        <v>0</v>
      </c>
      <c r="O13" s="224">
        <v>41563.69</v>
      </c>
      <c r="P13" s="225">
        <v>41563.69</v>
      </c>
      <c r="Q13" s="295">
        <v>0</v>
      </c>
      <c r="R13" s="224">
        <v>41563.69</v>
      </c>
      <c r="S13" s="225">
        <v>41563.69</v>
      </c>
      <c r="T13" s="295">
        <v>0</v>
      </c>
      <c r="U13" s="224">
        <v>41563.69</v>
      </c>
      <c r="V13" s="225">
        <v>41563.69</v>
      </c>
    </row>
    <row r="14" spans="1:24" ht="18.399999999999999" customHeight="1" thickBot="1" x14ac:dyDescent="0.25">
      <c r="A14" s="216"/>
      <c r="B14" s="217"/>
      <c r="C14" s="217"/>
      <c r="D14" s="217"/>
      <c r="E14" s="217"/>
      <c r="F14" s="217"/>
      <c r="G14" s="217"/>
      <c r="H14" s="296">
        <v>0</v>
      </c>
      <c r="I14" s="219">
        <v>0</v>
      </c>
      <c r="J14" s="220">
        <v>0</v>
      </c>
      <c r="K14" s="296">
        <v>0</v>
      </c>
      <c r="L14" s="219">
        <v>0</v>
      </c>
      <c r="M14" s="220">
        <v>0</v>
      </c>
      <c r="N14" s="296">
        <v>0</v>
      </c>
      <c r="O14" s="219">
        <v>0</v>
      </c>
      <c r="P14" s="220">
        <v>0</v>
      </c>
      <c r="Q14" s="296">
        <v>0</v>
      </c>
      <c r="R14" s="219">
        <v>0</v>
      </c>
      <c r="S14" s="220">
        <v>0</v>
      </c>
      <c r="T14" s="296">
        <v>0</v>
      </c>
      <c r="U14" s="219">
        <v>0</v>
      </c>
      <c r="V14" s="220">
        <v>0</v>
      </c>
    </row>
    <row r="15" spans="1:24" ht="18.399999999999999" customHeight="1" thickBot="1" x14ac:dyDescent="0.25">
      <c r="A15" s="198" t="s">
        <v>67</v>
      </c>
      <c r="B15" s="199"/>
      <c r="C15" s="199"/>
      <c r="D15" s="199"/>
      <c r="E15" s="199"/>
      <c r="F15" s="199"/>
      <c r="G15" s="199"/>
      <c r="H15" s="221">
        <f>SUM(H10:H14)</f>
        <v>15492.87</v>
      </c>
      <c r="I15" s="222"/>
      <c r="J15" s="223"/>
      <c r="K15" s="222">
        <f>SUM(K10:K14)</f>
        <v>72750</v>
      </c>
      <c r="L15" s="222"/>
      <c r="M15" s="222"/>
      <c r="N15" s="221">
        <f>SUM(N10:N14)</f>
        <v>67000</v>
      </c>
      <c r="O15" s="222"/>
      <c r="P15" s="223"/>
      <c r="Q15" s="222">
        <f>SUM(Q10:Q14)</f>
        <v>60000</v>
      </c>
      <c r="R15" s="222"/>
      <c r="S15" s="223"/>
      <c r="T15" s="222">
        <f>SUM(T10:T14)</f>
        <v>30500</v>
      </c>
      <c r="U15" s="222"/>
      <c r="V15" s="223"/>
    </row>
    <row r="16" spans="1:24" ht="18.399999999999999" customHeight="1" x14ac:dyDescent="0.2">
      <c r="A16" s="211" t="s">
        <v>29</v>
      </c>
      <c r="B16" s="212"/>
      <c r="C16" s="212"/>
      <c r="D16" s="212"/>
      <c r="E16" s="212"/>
      <c r="F16" s="212"/>
      <c r="G16" s="212"/>
      <c r="H16" s="297">
        <v>6000</v>
      </c>
      <c r="I16" s="214">
        <v>1521059.02</v>
      </c>
      <c r="J16" s="215">
        <v>2351270.66</v>
      </c>
      <c r="K16" s="297">
        <v>0</v>
      </c>
      <c r="L16" s="214">
        <v>1659060.83</v>
      </c>
      <c r="M16" s="215">
        <v>1521059.02</v>
      </c>
      <c r="N16" s="297">
        <v>0</v>
      </c>
      <c r="O16" s="214">
        <v>2230351.92</v>
      </c>
      <c r="P16" s="215">
        <v>1659060.83</v>
      </c>
      <c r="Q16" s="297">
        <v>0</v>
      </c>
      <c r="R16" s="214">
        <v>2351270.66</v>
      </c>
      <c r="S16" s="215">
        <v>2230351.92</v>
      </c>
      <c r="T16" s="297">
        <v>0</v>
      </c>
      <c r="U16" s="214">
        <v>2351270.66</v>
      </c>
      <c r="V16" s="215">
        <v>2230351.92</v>
      </c>
    </row>
    <row r="17" spans="1:22" ht="18.399999999999999" customHeight="1" thickBot="1" x14ac:dyDescent="0.25">
      <c r="A17" s="216" t="s">
        <v>3</v>
      </c>
      <c r="B17" s="217"/>
      <c r="C17" s="217"/>
      <c r="D17" s="217"/>
      <c r="E17" s="217"/>
      <c r="F17" s="217"/>
      <c r="G17" s="217"/>
      <c r="H17" s="296">
        <v>1</v>
      </c>
      <c r="I17" s="219">
        <v>1192323.53</v>
      </c>
      <c r="J17" s="220">
        <v>824300.6</v>
      </c>
      <c r="K17" s="296">
        <v>0</v>
      </c>
      <c r="L17" s="219">
        <v>4295659.8600000003</v>
      </c>
      <c r="M17" s="220">
        <v>1192323.53</v>
      </c>
      <c r="N17" s="296">
        <v>0</v>
      </c>
      <c r="O17" s="219">
        <v>1045347.08</v>
      </c>
      <c r="P17" s="220">
        <v>4295659.8600000003</v>
      </c>
      <c r="Q17" s="296">
        <v>0</v>
      </c>
      <c r="R17" s="219">
        <v>824300.6</v>
      </c>
      <c r="S17" s="220">
        <v>1045347.08</v>
      </c>
      <c r="T17" s="296">
        <v>5400</v>
      </c>
      <c r="U17" s="219">
        <v>824300.6</v>
      </c>
      <c r="V17" s="220">
        <v>1045347.08</v>
      </c>
    </row>
    <row r="18" spans="1:22" ht="18.399999999999999" customHeight="1" thickBot="1" x14ac:dyDescent="0.25">
      <c r="A18" s="205" t="s">
        <v>68</v>
      </c>
      <c r="B18" s="206"/>
      <c r="C18" s="206"/>
      <c r="D18" s="206"/>
      <c r="E18" s="206"/>
      <c r="F18" s="206"/>
      <c r="G18" s="206"/>
      <c r="H18" s="208">
        <f>SUM(H15:H17)</f>
        <v>21493.870000000003</v>
      </c>
      <c r="I18" s="209"/>
      <c r="J18" s="210"/>
      <c r="K18" s="209">
        <f>SUM(K15:K17)</f>
        <v>72750</v>
      </c>
      <c r="L18" s="209"/>
      <c r="M18" s="209"/>
      <c r="N18" s="208">
        <f>SUM(N15:N17)</f>
        <v>67000</v>
      </c>
      <c r="O18" s="209"/>
      <c r="P18" s="210"/>
      <c r="Q18" s="208">
        <f>SUM(Q15:Q17)</f>
        <v>60000</v>
      </c>
      <c r="R18" s="209"/>
      <c r="S18" s="210"/>
      <c r="T18" s="208">
        <f>SUM(T15:T17)</f>
        <v>35900</v>
      </c>
      <c r="U18" s="209"/>
      <c r="V18" s="210"/>
    </row>
    <row r="19" spans="1:22" s="56" customFormat="1" ht="28.15" customHeight="1" x14ac:dyDescent="0.2">
      <c r="A19" s="64" t="s">
        <v>66</v>
      </c>
      <c r="B19" s="65"/>
      <c r="C19" s="65"/>
      <c r="D19" s="65"/>
      <c r="E19" s="65"/>
      <c r="H19" s="66"/>
      <c r="I19" s="66"/>
      <c r="J19" s="66"/>
      <c r="K19" s="66"/>
      <c r="L19" s="67"/>
      <c r="M19" s="67"/>
      <c r="N19" s="67"/>
      <c r="O19" s="67"/>
      <c r="P19" s="67"/>
      <c r="Q19" s="67"/>
      <c r="R19" s="67"/>
      <c r="S19" s="67"/>
    </row>
    <row r="20" spans="1:22" ht="18.399999999999999" customHeight="1" x14ac:dyDescent="0.2">
      <c r="A20" s="35"/>
      <c r="B20" s="36"/>
      <c r="C20" s="36"/>
      <c r="D20" s="36"/>
      <c r="E20" s="36"/>
      <c r="F20" s="36"/>
      <c r="G20" s="36"/>
      <c r="H20" s="293" t="s">
        <v>119</v>
      </c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1"/>
      <c r="U20" s="231"/>
      <c r="V20" s="232"/>
    </row>
    <row r="21" spans="1:22" ht="18.399999999999999" customHeight="1" x14ac:dyDescent="0.2">
      <c r="A21" s="226" t="s">
        <v>2</v>
      </c>
      <c r="B21" s="226"/>
      <c r="C21" s="226"/>
      <c r="D21" s="226"/>
      <c r="E21" s="226"/>
      <c r="F21" s="226"/>
      <c r="G21" s="226"/>
      <c r="H21" s="227">
        <f>K21-1</f>
        <v>2022</v>
      </c>
      <c r="I21" s="227"/>
      <c r="J21" s="227"/>
      <c r="K21" s="227">
        <f>N21-1</f>
        <v>2023</v>
      </c>
      <c r="L21" s="227"/>
      <c r="M21" s="227"/>
      <c r="N21" s="227">
        <f>Q21-1</f>
        <v>2024</v>
      </c>
      <c r="O21" s="227"/>
      <c r="P21" s="227"/>
      <c r="Q21" s="227">
        <f>T21-1</f>
        <v>2025</v>
      </c>
      <c r="R21" s="227"/>
      <c r="S21" s="227"/>
      <c r="T21" s="227">
        <f>X2</f>
        <v>2026</v>
      </c>
      <c r="U21" s="227"/>
      <c r="V21" s="227"/>
    </row>
    <row r="22" spans="1:22" ht="18.399999999999999" customHeight="1" x14ac:dyDescent="0.2">
      <c r="A22" s="234" t="s">
        <v>15</v>
      </c>
      <c r="B22" s="235"/>
      <c r="C22" s="235"/>
      <c r="D22" s="235"/>
      <c r="E22" s="235"/>
      <c r="F22" s="235"/>
      <c r="G22" s="235"/>
      <c r="H22" s="294">
        <v>6000</v>
      </c>
      <c r="I22" s="228">
        <v>373432.17</v>
      </c>
      <c r="J22" s="229">
        <v>697745.74</v>
      </c>
      <c r="K22" s="294">
        <v>0</v>
      </c>
      <c r="L22" s="228">
        <v>365967.42</v>
      </c>
      <c r="M22" s="229">
        <v>373432.17</v>
      </c>
      <c r="N22" s="294">
        <v>0</v>
      </c>
      <c r="O22" s="228">
        <v>414709.37</v>
      </c>
      <c r="P22" s="229">
        <v>365967.42</v>
      </c>
      <c r="Q22" s="294">
        <v>0</v>
      </c>
      <c r="R22" s="228">
        <v>697745.74</v>
      </c>
      <c r="S22" s="229">
        <v>414709.37</v>
      </c>
      <c r="T22" s="294">
        <v>0</v>
      </c>
      <c r="U22" s="228">
        <v>557211.56000000006</v>
      </c>
      <c r="V22" s="229">
        <v>577850.16</v>
      </c>
    </row>
    <row r="23" spans="1:22" ht="18.399999999999999" customHeight="1" x14ac:dyDescent="0.2">
      <c r="A23" s="211" t="s">
        <v>44</v>
      </c>
      <c r="B23" s="212"/>
      <c r="C23" s="212"/>
      <c r="D23" s="212"/>
      <c r="E23" s="212"/>
      <c r="F23" s="212"/>
      <c r="G23" s="212"/>
      <c r="H23" s="295">
        <v>1</v>
      </c>
      <c r="I23" s="224">
        <v>12728583.199999999</v>
      </c>
      <c r="J23" s="225">
        <v>13240574.68</v>
      </c>
      <c r="K23" s="295">
        <v>0</v>
      </c>
      <c r="L23" s="224">
        <v>12120371.99</v>
      </c>
      <c r="M23" s="225">
        <v>12728583.199999999</v>
      </c>
      <c r="N23" s="295">
        <v>0</v>
      </c>
      <c r="O23" s="224">
        <v>12941517.73</v>
      </c>
      <c r="P23" s="225">
        <v>12120371.99</v>
      </c>
      <c r="Q23" s="295">
        <v>0</v>
      </c>
      <c r="R23" s="224">
        <v>13240574.68</v>
      </c>
      <c r="S23" s="225">
        <v>12941517.73</v>
      </c>
      <c r="T23" s="295">
        <v>5400</v>
      </c>
      <c r="U23" s="224">
        <v>13289626.9983333</v>
      </c>
      <c r="V23" s="225">
        <v>13396094.2633333</v>
      </c>
    </row>
    <row r="24" spans="1:22" ht="18.399999999999999" customHeight="1" x14ac:dyDescent="0.2">
      <c r="A24" s="211" t="s">
        <v>16</v>
      </c>
      <c r="B24" s="212"/>
      <c r="C24" s="212"/>
      <c r="D24" s="212"/>
      <c r="E24" s="212"/>
      <c r="F24" s="212"/>
      <c r="G24" s="212"/>
      <c r="H24" s="295">
        <v>0</v>
      </c>
      <c r="I24" s="224">
        <v>548784.99</v>
      </c>
      <c r="J24" s="225">
        <v>408005.67</v>
      </c>
      <c r="K24" s="295">
        <v>0</v>
      </c>
      <c r="L24" s="224">
        <v>536819.05000000005</v>
      </c>
      <c r="M24" s="225">
        <v>548784.99</v>
      </c>
      <c r="N24" s="295">
        <v>0</v>
      </c>
      <c r="O24" s="224">
        <v>344975.81</v>
      </c>
      <c r="P24" s="225">
        <v>536819.05000000005</v>
      </c>
      <c r="Q24" s="295">
        <v>0</v>
      </c>
      <c r="R24" s="224">
        <v>408005.67</v>
      </c>
      <c r="S24" s="225">
        <v>344975.81</v>
      </c>
      <c r="T24" s="295">
        <v>0</v>
      </c>
      <c r="U24" s="224">
        <v>128208.38666666699</v>
      </c>
      <c r="V24" s="225">
        <v>26303.796666666702</v>
      </c>
    </row>
    <row r="25" spans="1:22" ht="18.399999999999999" customHeight="1" thickBot="1" x14ac:dyDescent="0.25">
      <c r="A25" s="211" t="s">
        <v>3</v>
      </c>
      <c r="B25" s="212"/>
      <c r="C25" s="212"/>
      <c r="D25" s="212"/>
      <c r="E25" s="212"/>
      <c r="F25" s="212"/>
      <c r="G25" s="212"/>
      <c r="H25" s="296">
        <v>0</v>
      </c>
      <c r="I25" s="219">
        <v>0</v>
      </c>
      <c r="J25" s="220">
        <v>0</v>
      </c>
      <c r="K25" s="296">
        <v>0</v>
      </c>
      <c r="L25" s="219">
        <v>0</v>
      </c>
      <c r="M25" s="220">
        <v>0</v>
      </c>
      <c r="N25" s="296">
        <v>0</v>
      </c>
      <c r="O25" s="219">
        <v>0</v>
      </c>
      <c r="P25" s="220">
        <v>0</v>
      </c>
      <c r="Q25" s="296">
        <v>0</v>
      </c>
      <c r="R25" s="219">
        <v>0</v>
      </c>
      <c r="S25" s="220">
        <v>0</v>
      </c>
      <c r="T25" s="296">
        <v>0</v>
      </c>
      <c r="U25" s="219">
        <v>0</v>
      </c>
      <c r="V25" s="220">
        <v>0</v>
      </c>
    </row>
    <row r="26" spans="1:22" ht="18.399999999999999" customHeight="1" thickBot="1" x14ac:dyDescent="0.25">
      <c r="A26" s="198" t="s">
        <v>67</v>
      </c>
      <c r="B26" s="199"/>
      <c r="C26" s="199"/>
      <c r="D26" s="199"/>
      <c r="E26" s="199"/>
      <c r="F26" s="199"/>
      <c r="G26" s="200"/>
      <c r="H26" s="221">
        <f>SUM(H22:H25)</f>
        <v>6001</v>
      </c>
      <c r="I26" s="222"/>
      <c r="J26" s="222"/>
      <c r="K26" s="221">
        <f>SUM(K22:K25)</f>
        <v>0</v>
      </c>
      <c r="L26" s="222"/>
      <c r="M26" s="223"/>
      <c r="N26" s="222">
        <f>SUM(N22:N25)</f>
        <v>0</v>
      </c>
      <c r="O26" s="222"/>
      <c r="P26" s="222"/>
      <c r="Q26" s="221">
        <f>SUM(Q22:Q25)</f>
        <v>0</v>
      </c>
      <c r="R26" s="222"/>
      <c r="S26" s="223"/>
      <c r="T26" s="221">
        <f>SUM(T22:T25)</f>
        <v>5400</v>
      </c>
      <c r="U26" s="222"/>
      <c r="V26" s="223"/>
    </row>
    <row r="27" spans="1:22" ht="18.399999999999999" customHeight="1" x14ac:dyDescent="0.2">
      <c r="A27" s="211" t="s">
        <v>29</v>
      </c>
      <c r="B27" s="212"/>
      <c r="C27" s="212"/>
      <c r="D27" s="212"/>
      <c r="E27" s="212"/>
      <c r="F27" s="212"/>
      <c r="G27" s="213"/>
      <c r="H27" s="297">
        <v>0</v>
      </c>
      <c r="I27" s="214"/>
      <c r="J27" s="215"/>
      <c r="K27" s="297">
        <v>0</v>
      </c>
      <c r="L27" s="214">
        <v>10122961.629999999</v>
      </c>
      <c r="M27" s="215">
        <v>6628334.5600000005</v>
      </c>
      <c r="N27" s="297">
        <v>0</v>
      </c>
      <c r="O27" s="214">
        <v>6248838.1500000004</v>
      </c>
      <c r="P27" s="215">
        <v>10122961.629999999</v>
      </c>
      <c r="Q27" s="297">
        <v>0</v>
      </c>
      <c r="R27" s="214">
        <v>6834216</v>
      </c>
      <c r="S27" s="215">
        <v>6248838.1500000004</v>
      </c>
      <c r="T27" s="297">
        <v>0</v>
      </c>
      <c r="U27" s="214">
        <v>6001218.2883333303</v>
      </c>
      <c r="V27" s="215">
        <v>5811470.0833333302</v>
      </c>
    </row>
    <row r="28" spans="1:22" ht="18.399999999999999" customHeight="1" thickBot="1" x14ac:dyDescent="0.25">
      <c r="A28" s="216" t="s">
        <v>3</v>
      </c>
      <c r="B28" s="217"/>
      <c r="C28" s="217"/>
      <c r="D28" s="217"/>
      <c r="E28" s="217"/>
      <c r="F28" s="217"/>
      <c r="G28" s="218"/>
      <c r="H28" s="296">
        <v>15492.87</v>
      </c>
      <c r="I28" s="219">
        <v>0</v>
      </c>
      <c r="J28" s="220">
        <v>0</v>
      </c>
      <c r="K28" s="296">
        <v>72750</v>
      </c>
      <c r="L28" s="219">
        <v>0</v>
      </c>
      <c r="M28" s="220">
        <v>0</v>
      </c>
      <c r="N28" s="296">
        <v>67000</v>
      </c>
      <c r="O28" s="219">
        <v>0</v>
      </c>
      <c r="P28" s="220">
        <v>0</v>
      </c>
      <c r="Q28" s="296">
        <v>60000</v>
      </c>
      <c r="R28" s="219">
        <v>0</v>
      </c>
      <c r="S28" s="220">
        <v>0</v>
      </c>
      <c r="T28" s="296">
        <v>30500</v>
      </c>
      <c r="U28" s="219">
        <v>0</v>
      </c>
      <c r="V28" s="220">
        <v>0</v>
      </c>
    </row>
    <row r="29" spans="1:22" ht="18.399999999999999" customHeight="1" thickBot="1" x14ac:dyDescent="0.25">
      <c r="A29" s="205" t="s">
        <v>68</v>
      </c>
      <c r="B29" s="206"/>
      <c r="C29" s="206"/>
      <c r="D29" s="206"/>
      <c r="E29" s="206"/>
      <c r="F29" s="206"/>
      <c r="G29" s="207"/>
      <c r="H29" s="208">
        <f>SUM(H26:H28)</f>
        <v>21493.870000000003</v>
      </c>
      <c r="I29" s="209"/>
      <c r="J29" s="209"/>
      <c r="K29" s="208">
        <f>SUM(K26:K28)</f>
        <v>72750</v>
      </c>
      <c r="L29" s="209"/>
      <c r="M29" s="210"/>
      <c r="N29" s="209">
        <f>SUM(N26:N28)</f>
        <v>67000</v>
      </c>
      <c r="O29" s="209"/>
      <c r="P29" s="209"/>
      <c r="Q29" s="208">
        <f>SUM(Q26:Q28)</f>
        <v>60000</v>
      </c>
      <c r="R29" s="209"/>
      <c r="S29" s="210"/>
      <c r="T29" s="208">
        <f>SUM(T26:T28)</f>
        <v>35900</v>
      </c>
      <c r="U29" s="209"/>
      <c r="V29" s="210"/>
    </row>
    <row r="30" spans="1:22" ht="16.899999999999999" customHeight="1" x14ac:dyDescent="0.2">
      <c r="A30" s="35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6.899999999999999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76" t="str">
        <f>Coordonnées!A1</f>
        <v>Synthèse du Budget</v>
      </c>
      <c r="B1" s="177"/>
      <c r="C1" s="177"/>
      <c r="D1" s="177"/>
      <c r="E1" s="180" t="str">
        <f>Coordonnées!G1</f>
        <v>C.P.A.S. de Gouvy</v>
      </c>
      <c r="F1" s="180"/>
      <c r="G1" s="180"/>
      <c r="H1" s="180"/>
      <c r="I1" s="113" t="str">
        <f>Coordonnées!$U$1</f>
        <v>Code INS</v>
      </c>
      <c r="J1" s="150">
        <f>Coordonnées!$V$1</f>
        <v>82037</v>
      </c>
    </row>
    <row r="2" spans="1:10" ht="16.149999999999999" customHeight="1" x14ac:dyDescent="0.2">
      <c r="A2" s="178"/>
      <c r="B2" s="179"/>
      <c r="C2" s="179"/>
      <c r="D2" s="179"/>
      <c r="E2" s="181"/>
      <c r="F2" s="181"/>
      <c r="G2" s="181"/>
      <c r="H2" s="181"/>
      <c r="I2" s="114" t="str">
        <f>Coordonnées!$U$2</f>
        <v>Exercice:</v>
      </c>
      <c r="J2" s="151">
        <f>Coordonnées!$V$2</f>
        <v>2026</v>
      </c>
    </row>
    <row r="3" spans="1:10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H3" s="55"/>
      <c r="I3" s="55" t="str">
        <f>Coordonnées!$U$3</f>
        <v>Version:</v>
      </c>
      <c r="J3" s="54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42" t="s">
        <v>45</v>
      </c>
      <c r="F4" s="243"/>
      <c r="G4" s="243"/>
      <c r="H4" s="243"/>
      <c r="I4" s="243"/>
    </row>
    <row r="5" spans="1:10" ht="17.649999999999999" customHeight="1" x14ac:dyDescent="0.2">
      <c r="A5" s="15"/>
      <c r="E5" s="253" t="s">
        <v>69</v>
      </c>
      <c r="F5" s="254"/>
      <c r="G5" s="254"/>
      <c r="H5" s="254"/>
      <c r="I5" s="254"/>
    </row>
    <row r="6" spans="1:10" ht="17.649999999999999" customHeight="1" x14ac:dyDescent="0.2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649999999999999" customHeight="1" x14ac:dyDescent="0.2">
      <c r="A7" s="15"/>
      <c r="E7" s="48">
        <f>F7-1</f>
        <v>2022</v>
      </c>
      <c r="F7" s="48">
        <f>G7-1</f>
        <v>2023</v>
      </c>
      <c r="G7" s="48">
        <f>H7-1</f>
        <v>2024</v>
      </c>
      <c r="H7" s="48">
        <f>I7-1</f>
        <v>2025</v>
      </c>
      <c r="I7" s="48">
        <f>J2</f>
        <v>2026</v>
      </c>
    </row>
    <row r="8" spans="1:10" ht="30" customHeight="1" x14ac:dyDescent="0.2">
      <c r="A8" s="255" t="s">
        <v>35</v>
      </c>
      <c r="B8" s="256"/>
      <c r="C8" s="256"/>
      <c r="D8" s="257"/>
      <c r="E8" s="298">
        <v>30323.02</v>
      </c>
      <c r="F8" s="298">
        <v>147091.63</v>
      </c>
      <c r="G8" s="298">
        <v>25449.9</v>
      </c>
      <c r="H8" s="298">
        <v>174653.52</v>
      </c>
      <c r="I8" s="298">
        <v>28973.97</v>
      </c>
    </row>
    <row r="9" spans="1:10" ht="30" customHeight="1" x14ac:dyDescent="0.2">
      <c r="A9" s="244" t="s">
        <v>18</v>
      </c>
      <c r="B9" s="245"/>
      <c r="C9" s="245"/>
      <c r="D9" s="246"/>
      <c r="E9" s="298">
        <v>340909.2</v>
      </c>
      <c r="F9" s="298">
        <v>358958.57</v>
      </c>
      <c r="G9" s="298">
        <v>361838.81</v>
      </c>
      <c r="H9" s="298">
        <v>460397.72</v>
      </c>
      <c r="I9" s="298">
        <v>462735.34</v>
      </c>
    </row>
    <row r="10" spans="1:10" ht="30" customHeight="1" x14ac:dyDescent="0.2">
      <c r="A10" s="244" t="s">
        <v>19</v>
      </c>
      <c r="B10" s="245"/>
      <c r="C10" s="245"/>
      <c r="D10" s="246"/>
      <c r="E10" s="298">
        <v>0</v>
      </c>
      <c r="F10" s="298">
        <v>0</v>
      </c>
      <c r="G10" s="298">
        <v>0</v>
      </c>
      <c r="H10" s="298">
        <v>0</v>
      </c>
      <c r="I10" s="298">
        <v>0</v>
      </c>
    </row>
    <row r="11" spans="1:10" ht="30" customHeight="1" x14ac:dyDescent="0.2">
      <c r="A11" s="244" t="s">
        <v>20</v>
      </c>
      <c r="B11" s="245"/>
      <c r="C11" s="245"/>
      <c r="D11" s="246"/>
      <c r="E11" s="298">
        <v>0</v>
      </c>
      <c r="F11" s="298">
        <v>0</v>
      </c>
      <c r="G11" s="298">
        <v>0</v>
      </c>
      <c r="H11" s="298">
        <v>0</v>
      </c>
      <c r="I11" s="298">
        <v>0</v>
      </c>
    </row>
    <row r="12" spans="1:10" ht="30" customHeight="1" x14ac:dyDescent="0.2">
      <c r="A12" s="244" t="s">
        <v>28</v>
      </c>
      <c r="B12" s="245"/>
      <c r="C12" s="245"/>
      <c r="D12" s="246"/>
      <c r="E12" s="298">
        <v>0</v>
      </c>
      <c r="F12" s="298">
        <v>0</v>
      </c>
      <c r="G12" s="298">
        <v>0</v>
      </c>
      <c r="H12" s="298">
        <v>0</v>
      </c>
      <c r="I12" s="298">
        <v>0</v>
      </c>
    </row>
    <row r="13" spans="1:10" ht="30" customHeight="1" x14ac:dyDescent="0.2">
      <c r="A13" s="244" t="s">
        <v>21</v>
      </c>
      <c r="B13" s="245"/>
      <c r="C13" s="245"/>
      <c r="D13" s="246"/>
      <c r="E13" s="298">
        <v>0</v>
      </c>
      <c r="F13" s="298">
        <v>0</v>
      </c>
      <c r="G13" s="298">
        <v>0</v>
      </c>
      <c r="H13" s="298">
        <v>0</v>
      </c>
      <c r="I13" s="298">
        <v>0</v>
      </c>
    </row>
    <row r="14" spans="1:10" ht="30" customHeight="1" x14ac:dyDescent="0.2">
      <c r="A14" s="244" t="s">
        <v>22</v>
      </c>
      <c r="B14" s="245"/>
      <c r="C14" s="245"/>
      <c r="D14" s="246"/>
      <c r="E14" s="298">
        <v>0</v>
      </c>
      <c r="F14" s="298">
        <v>0</v>
      </c>
      <c r="G14" s="298">
        <v>0</v>
      </c>
      <c r="H14" s="298">
        <v>0</v>
      </c>
      <c r="I14" s="298">
        <v>0</v>
      </c>
    </row>
    <row r="15" spans="1:10" ht="30" customHeight="1" x14ac:dyDescent="0.2">
      <c r="A15" s="244" t="s">
        <v>23</v>
      </c>
      <c r="B15" s="245"/>
      <c r="C15" s="245"/>
      <c r="D15" s="246"/>
      <c r="E15" s="298">
        <v>0</v>
      </c>
      <c r="F15" s="298">
        <v>0</v>
      </c>
      <c r="G15" s="298">
        <v>0</v>
      </c>
      <c r="H15" s="298">
        <v>0</v>
      </c>
      <c r="I15" s="298">
        <v>0</v>
      </c>
    </row>
    <row r="16" spans="1:10" ht="30" customHeight="1" x14ac:dyDescent="0.2">
      <c r="A16" s="247" t="s">
        <v>32</v>
      </c>
      <c r="B16" s="248"/>
      <c r="C16" s="248"/>
      <c r="D16" s="249"/>
      <c r="E16" s="298">
        <v>0</v>
      </c>
      <c r="F16" s="298">
        <v>0</v>
      </c>
      <c r="G16" s="298">
        <v>0</v>
      </c>
      <c r="H16" s="298">
        <v>0</v>
      </c>
      <c r="I16" s="298">
        <v>0</v>
      </c>
    </row>
    <row r="17" spans="1:9" ht="30" customHeight="1" x14ac:dyDescent="0.2">
      <c r="A17" s="244" t="s">
        <v>31</v>
      </c>
      <c r="B17" s="245"/>
      <c r="C17" s="245"/>
      <c r="D17" s="246"/>
      <c r="E17" s="298">
        <v>0</v>
      </c>
      <c r="F17" s="298">
        <v>0</v>
      </c>
      <c r="G17" s="298">
        <v>0</v>
      </c>
      <c r="H17" s="298">
        <v>0</v>
      </c>
      <c r="I17" s="298">
        <v>0</v>
      </c>
    </row>
    <row r="18" spans="1:9" ht="30" customHeight="1" x14ac:dyDescent="0.2">
      <c r="A18" s="244" t="s">
        <v>24</v>
      </c>
      <c r="B18" s="245"/>
      <c r="C18" s="245"/>
      <c r="D18" s="246"/>
      <c r="E18" s="298">
        <v>1617468.24</v>
      </c>
      <c r="F18" s="298">
        <v>2097717.69</v>
      </c>
      <c r="G18" s="298">
        <v>2299590.62</v>
      </c>
      <c r="H18" s="298">
        <v>2101906</v>
      </c>
      <c r="I18" s="298">
        <v>2741031.74</v>
      </c>
    </row>
    <row r="19" spans="1:9" ht="30" customHeight="1" x14ac:dyDescent="0.2">
      <c r="A19" s="247" t="s">
        <v>25</v>
      </c>
      <c r="B19" s="248"/>
      <c r="C19" s="248"/>
      <c r="D19" s="249"/>
      <c r="E19" s="298">
        <v>9500</v>
      </c>
      <c r="F19" s="298">
        <v>12000</v>
      </c>
      <c r="G19" s="298">
        <v>10000</v>
      </c>
      <c r="H19" s="298">
        <v>11000</v>
      </c>
      <c r="I19" s="298">
        <v>11000</v>
      </c>
    </row>
    <row r="20" spans="1:9" ht="30" customHeight="1" x14ac:dyDescent="0.2">
      <c r="A20" s="244" t="s">
        <v>26</v>
      </c>
      <c r="B20" s="245"/>
      <c r="C20" s="245"/>
      <c r="D20" s="246"/>
      <c r="E20" s="298">
        <v>107312.31</v>
      </c>
      <c r="F20" s="298">
        <v>111848.87</v>
      </c>
      <c r="G20" s="298">
        <v>109391.1</v>
      </c>
      <c r="H20" s="298">
        <v>105057.9</v>
      </c>
      <c r="I20" s="298">
        <v>105225.33</v>
      </c>
    </row>
    <row r="21" spans="1:9" ht="30" customHeight="1" x14ac:dyDescent="0.2">
      <c r="A21" s="250" t="s">
        <v>27</v>
      </c>
      <c r="B21" s="251"/>
      <c r="C21" s="251"/>
      <c r="D21" s="252"/>
      <c r="E21" s="298">
        <v>0</v>
      </c>
      <c r="F21" s="298">
        <v>0</v>
      </c>
      <c r="G21" s="298">
        <v>0</v>
      </c>
      <c r="H21" s="298">
        <v>0</v>
      </c>
      <c r="I21" s="298">
        <v>0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76" t="str">
        <f>Coordonnées!A1</f>
        <v>Synthèse du Budget</v>
      </c>
      <c r="B1" s="177"/>
      <c r="C1" s="177"/>
      <c r="D1" s="177"/>
      <c r="E1" s="180" t="str">
        <f>Coordonnées!G1</f>
        <v>C.P.A.S. de Gouvy</v>
      </c>
      <c r="F1" s="180"/>
      <c r="G1" s="180"/>
      <c r="H1" s="180"/>
      <c r="I1" s="113" t="str">
        <f>Coordonnées!$U$1</f>
        <v>Code INS</v>
      </c>
      <c r="J1" s="150">
        <f>Coordonnées!$V$1</f>
        <v>82037</v>
      </c>
    </row>
    <row r="2" spans="1:10" ht="16.149999999999999" customHeight="1" x14ac:dyDescent="0.2">
      <c r="A2" s="178"/>
      <c r="B2" s="179"/>
      <c r="C2" s="179"/>
      <c r="D2" s="179"/>
      <c r="E2" s="181"/>
      <c r="F2" s="181"/>
      <c r="G2" s="181"/>
      <c r="H2" s="181"/>
      <c r="I2" s="114" t="str">
        <f>Coordonnées!$U$2</f>
        <v>Exercice:</v>
      </c>
      <c r="J2" s="151">
        <f>Coordonnées!$V$2</f>
        <v>2026</v>
      </c>
    </row>
    <row r="3" spans="1:10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H3" s="55"/>
      <c r="I3" s="55" t="str">
        <f>Coordonnées!$U$3</f>
        <v>Version:</v>
      </c>
      <c r="J3" s="57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42" t="s">
        <v>45</v>
      </c>
      <c r="F4" s="243"/>
      <c r="G4" s="243"/>
      <c r="H4" s="243"/>
      <c r="I4" s="243"/>
    </row>
    <row r="5" spans="1:10" ht="17.649999999999999" customHeight="1" x14ac:dyDescent="0.2">
      <c r="A5" s="15"/>
      <c r="E5" s="258" t="s">
        <v>70</v>
      </c>
      <c r="F5" s="259"/>
      <c r="G5" s="259"/>
      <c r="H5" s="259"/>
      <c r="I5" s="259"/>
    </row>
    <row r="6" spans="1:10" ht="17.649999999999999" customHeight="1" x14ac:dyDescent="0.2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649999999999999" customHeight="1" x14ac:dyDescent="0.2">
      <c r="A7" s="15"/>
      <c r="E7" s="48">
        <f>F7-1</f>
        <v>2022</v>
      </c>
      <c r="F7" s="48">
        <f>G7-1</f>
        <v>2023</v>
      </c>
      <c r="G7" s="48">
        <f>H7-1</f>
        <v>2024</v>
      </c>
      <c r="H7" s="48">
        <f>I7-1</f>
        <v>2025</v>
      </c>
      <c r="I7" s="48">
        <f>J2</f>
        <v>2026</v>
      </c>
    </row>
    <row r="8" spans="1:10" ht="30" customHeight="1" x14ac:dyDescent="0.2">
      <c r="A8" s="255" t="s">
        <v>35</v>
      </c>
      <c r="B8" s="256"/>
      <c r="C8" s="256"/>
      <c r="D8" s="257"/>
      <c r="E8" s="298">
        <v>885493.18</v>
      </c>
      <c r="F8" s="298">
        <v>955804.94</v>
      </c>
      <c r="G8" s="298">
        <v>1012163.89</v>
      </c>
      <c r="H8" s="298">
        <v>1253017.57</v>
      </c>
      <c r="I8" s="298">
        <v>1123270.17</v>
      </c>
    </row>
    <row r="9" spans="1:10" ht="30" customHeight="1" x14ac:dyDescent="0.2">
      <c r="A9" s="244" t="s">
        <v>18</v>
      </c>
      <c r="B9" s="245"/>
      <c r="C9" s="245"/>
      <c r="D9" s="246"/>
      <c r="E9" s="298">
        <v>8390.9599999999991</v>
      </c>
      <c r="F9" s="298">
        <v>6153</v>
      </c>
      <c r="G9" s="298">
        <v>388</v>
      </c>
      <c r="H9" s="298">
        <v>2373</v>
      </c>
      <c r="I9" s="298">
        <v>2373</v>
      </c>
    </row>
    <row r="10" spans="1:10" ht="30" customHeight="1" x14ac:dyDescent="0.2">
      <c r="A10" s="244" t="s">
        <v>19</v>
      </c>
      <c r="B10" s="245"/>
      <c r="C10" s="245"/>
      <c r="D10" s="246"/>
      <c r="E10" s="298">
        <v>0</v>
      </c>
      <c r="F10" s="298">
        <v>0</v>
      </c>
      <c r="G10" s="298">
        <v>0</v>
      </c>
      <c r="H10" s="298">
        <v>0</v>
      </c>
      <c r="I10" s="298">
        <v>0</v>
      </c>
    </row>
    <row r="11" spans="1:10" ht="30" customHeight="1" x14ac:dyDescent="0.2">
      <c r="A11" s="244" t="s">
        <v>20</v>
      </c>
      <c r="B11" s="245"/>
      <c r="C11" s="245"/>
      <c r="D11" s="246"/>
      <c r="E11" s="298">
        <v>0</v>
      </c>
      <c r="F11" s="298">
        <v>0</v>
      </c>
      <c r="G11" s="298">
        <v>0</v>
      </c>
      <c r="H11" s="298">
        <v>0</v>
      </c>
      <c r="I11" s="298">
        <v>0</v>
      </c>
    </row>
    <row r="12" spans="1:10" ht="30" customHeight="1" x14ac:dyDescent="0.2">
      <c r="A12" s="244" t="s">
        <v>28</v>
      </c>
      <c r="B12" s="245"/>
      <c r="C12" s="245"/>
      <c r="D12" s="246"/>
      <c r="E12" s="298">
        <v>0</v>
      </c>
      <c r="F12" s="298">
        <v>0</v>
      </c>
      <c r="G12" s="298">
        <v>0</v>
      </c>
      <c r="H12" s="298">
        <v>0</v>
      </c>
      <c r="I12" s="298">
        <v>0</v>
      </c>
    </row>
    <row r="13" spans="1:10" ht="30" customHeight="1" x14ac:dyDescent="0.2">
      <c r="A13" s="244" t="s">
        <v>21</v>
      </c>
      <c r="B13" s="245"/>
      <c r="C13" s="245"/>
      <c r="D13" s="246"/>
      <c r="E13" s="298">
        <v>20</v>
      </c>
      <c r="F13" s="298">
        <v>20</v>
      </c>
      <c r="G13" s="298">
        <v>20</v>
      </c>
      <c r="H13" s="298">
        <v>20</v>
      </c>
      <c r="I13" s="298">
        <v>0</v>
      </c>
    </row>
    <row r="14" spans="1:10" ht="30" customHeight="1" x14ac:dyDescent="0.2">
      <c r="A14" s="244" t="s">
        <v>22</v>
      </c>
      <c r="B14" s="245"/>
      <c r="C14" s="245"/>
      <c r="D14" s="246"/>
      <c r="E14" s="298">
        <v>0</v>
      </c>
      <c r="F14" s="298">
        <v>0</v>
      </c>
      <c r="G14" s="298">
        <v>0</v>
      </c>
      <c r="H14" s="298">
        <v>0</v>
      </c>
      <c r="I14" s="298">
        <v>0</v>
      </c>
    </row>
    <row r="15" spans="1:10" ht="30" customHeight="1" x14ac:dyDescent="0.2">
      <c r="A15" s="244" t="s">
        <v>23</v>
      </c>
      <c r="B15" s="245"/>
      <c r="C15" s="245"/>
      <c r="D15" s="246"/>
      <c r="E15" s="298">
        <v>0</v>
      </c>
      <c r="F15" s="298">
        <v>0</v>
      </c>
      <c r="G15" s="298">
        <v>0</v>
      </c>
      <c r="H15" s="298">
        <v>0</v>
      </c>
      <c r="I15" s="298">
        <v>0</v>
      </c>
    </row>
    <row r="16" spans="1:10" ht="30" customHeight="1" x14ac:dyDescent="0.2">
      <c r="A16" s="247" t="s">
        <v>32</v>
      </c>
      <c r="B16" s="248"/>
      <c r="C16" s="248"/>
      <c r="D16" s="249"/>
      <c r="E16" s="298">
        <v>0</v>
      </c>
      <c r="F16" s="298">
        <v>0</v>
      </c>
      <c r="G16" s="298">
        <v>0</v>
      </c>
      <c r="H16" s="298">
        <v>0</v>
      </c>
      <c r="I16" s="298">
        <v>0</v>
      </c>
    </row>
    <row r="17" spans="1:9" ht="30" customHeight="1" x14ac:dyDescent="0.2">
      <c r="A17" s="244" t="s">
        <v>31</v>
      </c>
      <c r="B17" s="245"/>
      <c r="C17" s="245"/>
      <c r="D17" s="246"/>
      <c r="E17" s="298">
        <v>0</v>
      </c>
      <c r="F17" s="298">
        <v>0</v>
      </c>
      <c r="G17" s="298">
        <v>0</v>
      </c>
      <c r="H17" s="298">
        <v>0</v>
      </c>
      <c r="I17" s="298">
        <v>0</v>
      </c>
    </row>
    <row r="18" spans="1:9" ht="30" customHeight="1" x14ac:dyDescent="0.2">
      <c r="A18" s="244" t="s">
        <v>24</v>
      </c>
      <c r="B18" s="245"/>
      <c r="C18" s="245"/>
      <c r="D18" s="246"/>
      <c r="E18" s="298">
        <v>1160568.77</v>
      </c>
      <c r="F18" s="298">
        <v>1706973.67</v>
      </c>
      <c r="G18" s="298">
        <v>1783386.31</v>
      </c>
      <c r="H18" s="298">
        <v>1544196.09</v>
      </c>
      <c r="I18" s="298">
        <v>2199268.38</v>
      </c>
    </row>
    <row r="19" spans="1:9" ht="30" customHeight="1" x14ac:dyDescent="0.2">
      <c r="A19" s="247" t="s">
        <v>25</v>
      </c>
      <c r="B19" s="248"/>
      <c r="C19" s="248"/>
      <c r="D19" s="249"/>
      <c r="E19" s="298">
        <v>0</v>
      </c>
      <c r="F19" s="298">
        <v>0</v>
      </c>
      <c r="G19" s="298">
        <v>0</v>
      </c>
      <c r="H19" s="298">
        <v>0</v>
      </c>
      <c r="I19" s="298">
        <v>0</v>
      </c>
    </row>
    <row r="20" spans="1:9" ht="30" customHeight="1" x14ac:dyDescent="0.2">
      <c r="A20" s="244" t="s">
        <v>26</v>
      </c>
      <c r="B20" s="245"/>
      <c r="C20" s="245"/>
      <c r="D20" s="246"/>
      <c r="E20" s="298">
        <v>31234.61</v>
      </c>
      <c r="F20" s="298">
        <v>31243.439999999999</v>
      </c>
      <c r="G20" s="298">
        <v>31743.439999999999</v>
      </c>
      <c r="H20" s="298">
        <v>45008.83</v>
      </c>
      <c r="I20" s="298">
        <v>47142.05</v>
      </c>
    </row>
    <row r="21" spans="1:9" ht="30" customHeight="1" x14ac:dyDescent="0.2">
      <c r="A21" s="250" t="s">
        <v>27</v>
      </c>
      <c r="B21" s="251"/>
      <c r="C21" s="251"/>
      <c r="D21" s="252"/>
      <c r="E21" s="298">
        <v>0</v>
      </c>
      <c r="F21" s="298">
        <v>0</v>
      </c>
      <c r="G21" s="298">
        <v>0</v>
      </c>
      <c r="H21" s="298">
        <v>0</v>
      </c>
      <c r="I21" s="298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76" t="str">
        <f>Coordonnées!A1</f>
        <v>Synthèse du Budget</v>
      </c>
      <c r="B1" s="177"/>
      <c r="C1" s="177"/>
      <c r="D1" s="177"/>
      <c r="E1" s="180" t="str">
        <f>Coordonnées!G1</f>
        <v>C.P.A.S. de Gouvy</v>
      </c>
      <c r="F1" s="180"/>
      <c r="G1" s="180"/>
      <c r="H1" s="180"/>
      <c r="I1" s="113" t="str">
        <f>Coordonnées!$U$1</f>
        <v>Code INS</v>
      </c>
      <c r="J1" s="150">
        <f>Coordonnées!$V$1</f>
        <v>82037</v>
      </c>
    </row>
    <row r="2" spans="1:10" ht="16.149999999999999" customHeight="1" x14ac:dyDescent="0.2">
      <c r="A2" s="178"/>
      <c r="B2" s="179"/>
      <c r="C2" s="179"/>
      <c r="D2" s="179"/>
      <c r="E2" s="181"/>
      <c r="F2" s="181"/>
      <c r="G2" s="181"/>
      <c r="H2" s="181"/>
      <c r="I2" s="114" t="str">
        <f>Coordonnées!$U$2</f>
        <v>Exercice:</v>
      </c>
      <c r="J2" s="151">
        <f>Coordonnées!$V$2</f>
        <v>2026</v>
      </c>
    </row>
    <row r="3" spans="1:10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I3" s="55" t="str">
        <f>Coordonnées!$U$3</f>
        <v>Version:</v>
      </c>
      <c r="J3" s="57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42" t="s">
        <v>45</v>
      </c>
      <c r="F4" s="243"/>
      <c r="G4" s="243"/>
      <c r="H4" s="243"/>
      <c r="I4" s="243"/>
    </row>
    <row r="5" spans="1:10" ht="17.649999999999999" customHeight="1" x14ac:dyDescent="0.2">
      <c r="A5" s="15"/>
      <c r="E5" s="260" t="s">
        <v>71</v>
      </c>
      <c r="F5" s="261"/>
      <c r="G5" s="261"/>
      <c r="H5" s="261"/>
      <c r="I5" s="261"/>
    </row>
    <row r="6" spans="1:10" ht="17.649999999999999" customHeight="1" x14ac:dyDescent="0.2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649999999999999" customHeight="1" x14ac:dyDescent="0.2">
      <c r="A7" s="15"/>
      <c r="E7" s="48">
        <f>F7-1</f>
        <v>2022</v>
      </c>
      <c r="F7" s="48">
        <f>G7-1</f>
        <v>2023</v>
      </c>
      <c r="G7" s="48">
        <f>H7-1</f>
        <v>2024</v>
      </c>
      <c r="H7" s="48">
        <f>I7-1</f>
        <v>2025</v>
      </c>
      <c r="I7" s="48">
        <f>J2</f>
        <v>2026</v>
      </c>
    </row>
    <row r="8" spans="1:10" ht="30" customHeight="1" x14ac:dyDescent="0.2">
      <c r="A8" s="255" t="s">
        <v>35</v>
      </c>
      <c r="B8" s="256"/>
      <c r="C8" s="256"/>
      <c r="D8" s="257"/>
      <c r="E8" s="298">
        <v>6001</v>
      </c>
      <c r="F8" s="298">
        <v>0</v>
      </c>
      <c r="G8" s="298">
        <v>0</v>
      </c>
      <c r="H8" s="298">
        <v>0</v>
      </c>
      <c r="I8" s="298">
        <v>5400</v>
      </c>
    </row>
    <row r="9" spans="1:10" ht="30" customHeight="1" x14ac:dyDescent="0.2">
      <c r="A9" s="244" t="s">
        <v>18</v>
      </c>
      <c r="B9" s="245"/>
      <c r="C9" s="245"/>
      <c r="D9" s="246"/>
      <c r="E9" s="298">
        <v>15000</v>
      </c>
      <c r="F9" s="298">
        <v>66750</v>
      </c>
      <c r="G9" s="298">
        <v>37000</v>
      </c>
      <c r="H9" s="298">
        <v>15000</v>
      </c>
      <c r="I9" s="298">
        <v>27500</v>
      </c>
    </row>
    <row r="10" spans="1:10" ht="30" customHeight="1" x14ac:dyDescent="0.2">
      <c r="A10" s="244" t="s">
        <v>19</v>
      </c>
      <c r="B10" s="245"/>
      <c r="C10" s="245"/>
      <c r="D10" s="246"/>
      <c r="E10" s="298">
        <v>0</v>
      </c>
      <c r="F10" s="298">
        <v>0</v>
      </c>
      <c r="G10" s="298">
        <v>0</v>
      </c>
      <c r="H10" s="298">
        <v>0</v>
      </c>
      <c r="I10" s="298">
        <v>0</v>
      </c>
    </row>
    <row r="11" spans="1:10" ht="30" customHeight="1" x14ac:dyDescent="0.2">
      <c r="A11" s="244" t="s">
        <v>20</v>
      </c>
      <c r="B11" s="245"/>
      <c r="C11" s="245"/>
      <c r="D11" s="246"/>
      <c r="E11" s="298">
        <v>0</v>
      </c>
      <c r="F11" s="298">
        <v>0</v>
      </c>
      <c r="G11" s="298">
        <v>0</v>
      </c>
      <c r="H11" s="298">
        <v>0</v>
      </c>
      <c r="I11" s="298">
        <v>0</v>
      </c>
    </row>
    <row r="12" spans="1:10" ht="30" customHeight="1" x14ac:dyDescent="0.2">
      <c r="A12" s="244" t="s">
        <v>28</v>
      </c>
      <c r="B12" s="245"/>
      <c r="C12" s="245"/>
      <c r="D12" s="246"/>
      <c r="E12" s="298">
        <v>0</v>
      </c>
      <c r="F12" s="298">
        <v>0</v>
      </c>
      <c r="G12" s="298">
        <v>0</v>
      </c>
      <c r="H12" s="298">
        <v>0</v>
      </c>
      <c r="I12" s="298">
        <v>0</v>
      </c>
    </row>
    <row r="13" spans="1:10" ht="30" customHeight="1" x14ac:dyDescent="0.2">
      <c r="A13" s="244" t="s">
        <v>21</v>
      </c>
      <c r="B13" s="245"/>
      <c r="C13" s="245"/>
      <c r="D13" s="246"/>
      <c r="E13" s="298">
        <v>0</v>
      </c>
      <c r="F13" s="298">
        <v>0</v>
      </c>
      <c r="G13" s="298">
        <v>0</v>
      </c>
      <c r="H13" s="298">
        <v>0</v>
      </c>
      <c r="I13" s="298">
        <v>0</v>
      </c>
    </row>
    <row r="14" spans="1:10" ht="30" customHeight="1" x14ac:dyDescent="0.2">
      <c r="A14" s="244" t="s">
        <v>22</v>
      </c>
      <c r="B14" s="245"/>
      <c r="C14" s="245"/>
      <c r="D14" s="246"/>
      <c r="E14" s="298">
        <v>0</v>
      </c>
      <c r="F14" s="298">
        <v>0</v>
      </c>
      <c r="G14" s="298">
        <v>0</v>
      </c>
      <c r="H14" s="298">
        <v>0</v>
      </c>
      <c r="I14" s="298">
        <v>0</v>
      </c>
    </row>
    <row r="15" spans="1:10" ht="30" customHeight="1" x14ac:dyDescent="0.2">
      <c r="A15" s="244" t="s">
        <v>23</v>
      </c>
      <c r="B15" s="245"/>
      <c r="C15" s="245"/>
      <c r="D15" s="246"/>
      <c r="E15" s="298">
        <v>0</v>
      </c>
      <c r="F15" s="298">
        <v>0</v>
      </c>
      <c r="G15" s="298">
        <v>0</v>
      </c>
      <c r="H15" s="298">
        <v>0</v>
      </c>
      <c r="I15" s="298">
        <v>0</v>
      </c>
    </row>
    <row r="16" spans="1:10" ht="30" customHeight="1" x14ac:dyDescent="0.2">
      <c r="A16" s="247" t="s">
        <v>32</v>
      </c>
      <c r="B16" s="248"/>
      <c r="C16" s="248"/>
      <c r="D16" s="249"/>
      <c r="E16" s="298">
        <v>0</v>
      </c>
      <c r="F16" s="298">
        <v>0</v>
      </c>
      <c r="G16" s="298">
        <v>0</v>
      </c>
      <c r="H16" s="298">
        <v>0</v>
      </c>
      <c r="I16" s="298">
        <v>0</v>
      </c>
    </row>
    <row r="17" spans="1:9" ht="30" customHeight="1" x14ac:dyDescent="0.2">
      <c r="A17" s="244" t="s">
        <v>31</v>
      </c>
      <c r="B17" s="245"/>
      <c r="C17" s="245"/>
      <c r="D17" s="246"/>
      <c r="E17" s="298">
        <v>0</v>
      </c>
      <c r="F17" s="298">
        <v>0</v>
      </c>
      <c r="G17" s="298">
        <v>0</v>
      </c>
      <c r="H17" s="298">
        <v>0</v>
      </c>
      <c r="I17" s="298">
        <v>0</v>
      </c>
    </row>
    <row r="18" spans="1:9" ht="30" customHeight="1" x14ac:dyDescent="0.2">
      <c r="A18" s="244" t="s">
        <v>24</v>
      </c>
      <c r="B18" s="245"/>
      <c r="C18" s="245"/>
      <c r="D18" s="246"/>
      <c r="E18" s="298">
        <v>492.87</v>
      </c>
      <c r="F18" s="298">
        <v>4000</v>
      </c>
      <c r="G18" s="298">
        <v>4000</v>
      </c>
      <c r="H18" s="298">
        <v>28000</v>
      </c>
      <c r="I18" s="298">
        <v>3000</v>
      </c>
    </row>
    <row r="19" spans="1:9" ht="30" customHeight="1" x14ac:dyDescent="0.2">
      <c r="A19" s="247" t="s">
        <v>25</v>
      </c>
      <c r="B19" s="248"/>
      <c r="C19" s="248"/>
      <c r="D19" s="249"/>
      <c r="E19" s="298">
        <v>0</v>
      </c>
      <c r="F19" s="298">
        <v>0</v>
      </c>
      <c r="G19" s="298">
        <v>0</v>
      </c>
      <c r="H19" s="298">
        <v>0</v>
      </c>
      <c r="I19" s="298">
        <v>0</v>
      </c>
    </row>
    <row r="20" spans="1:9" ht="30" customHeight="1" x14ac:dyDescent="0.2">
      <c r="A20" s="244" t="s">
        <v>26</v>
      </c>
      <c r="B20" s="245"/>
      <c r="C20" s="245"/>
      <c r="D20" s="246"/>
      <c r="E20" s="298">
        <v>0</v>
      </c>
      <c r="F20" s="298">
        <v>2000</v>
      </c>
      <c r="G20" s="298">
        <v>26000</v>
      </c>
      <c r="H20" s="298">
        <v>17000</v>
      </c>
      <c r="I20" s="298">
        <v>0</v>
      </c>
    </row>
    <row r="21" spans="1:9" ht="30" customHeight="1" x14ac:dyDescent="0.2">
      <c r="A21" s="250" t="s">
        <v>27</v>
      </c>
      <c r="B21" s="251"/>
      <c r="C21" s="251"/>
      <c r="D21" s="252"/>
      <c r="E21" s="298">
        <v>0</v>
      </c>
      <c r="F21" s="298">
        <v>0</v>
      </c>
      <c r="G21" s="298">
        <v>0</v>
      </c>
      <c r="H21" s="298">
        <v>0</v>
      </c>
      <c r="I21" s="298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76" t="str">
        <f>Coordonnées!A1</f>
        <v>Synthèse du Budget</v>
      </c>
      <c r="B1" s="177"/>
      <c r="C1" s="177"/>
      <c r="D1" s="177"/>
      <c r="E1" s="180" t="str">
        <f>Coordonnées!G1</f>
        <v>C.P.A.S. de Gouvy</v>
      </c>
      <c r="F1" s="180"/>
      <c r="G1" s="180"/>
      <c r="H1" s="180"/>
      <c r="I1" s="113" t="str">
        <f>Coordonnées!$U$1</f>
        <v>Code INS</v>
      </c>
      <c r="J1" s="150">
        <f>Coordonnées!$V$1</f>
        <v>82037</v>
      </c>
    </row>
    <row r="2" spans="1:10" ht="16.149999999999999" customHeight="1" x14ac:dyDescent="0.2">
      <c r="A2" s="178"/>
      <c r="B2" s="179"/>
      <c r="C2" s="179"/>
      <c r="D2" s="179"/>
      <c r="E2" s="181"/>
      <c r="F2" s="181"/>
      <c r="G2" s="181"/>
      <c r="H2" s="181"/>
      <c r="I2" s="114" t="str">
        <f>Coordonnées!$U$2</f>
        <v>Exercice:</v>
      </c>
      <c r="J2" s="151">
        <f>Coordonnées!$V$2</f>
        <v>2026</v>
      </c>
    </row>
    <row r="3" spans="1:10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H3" s="55"/>
      <c r="I3" s="55" t="str">
        <f>Coordonnées!$U$3</f>
        <v>Version:</v>
      </c>
      <c r="J3" s="57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42" t="s">
        <v>45</v>
      </c>
      <c r="F4" s="243"/>
      <c r="G4" s="243"/>
      <c r="H4" s="243"/>
      <c r="I4" s="243"/>
    </row>
    <row r="5" spans="1:10" ht="17.649999999999999" customHeight="1" x14ac:dyDescent="0.2">
      <c r="A5" s="15"/>
      <c r="E5" s="262" t="s">
        <v>72</v>
      </c>
      <c r="F5" s="263"/>
      <c r="G5" s="263"/>
      <c r="H5" s="263"/>
      <c r="I5" s="263"/>
    </row>
    <row r="6" spans="1:10" ht="17.649999999999999" customHeight="1" x14ac:dyDescent="0.2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649999999999999" customHeight="1" x14ac:dyDescent="0.2">
      <c r="A7" s="15"/>
      <c r="E7" s="48">
        <f>F7-1</f>
        <v>2022</v>
      </c>
      <c r="F7" s="48">
        <f>G7-1</f>
        <v>2023</v>
      </c>
      <c r="G7" s="48">
        <f>H7-1</f>
        <v>2024</v>
      </c>
      <c r="H7" s="48">
        <f>I7-1</f>
        <v>2025</v>
      </c>
      <c r="I7" s="48">
        <f>J2</f>
        <v>2026</v>
      </c>
    </row>
    <row r="8" spans="1:10" ht="30" customHeight="1" x14ac:dyDescent="0.2">
      <c r="A8" s="255" t="s">
        <v>35</v>
      </c>
      <c r="B8" s="256"/>
      <c r="C8" s="256"/>
      <c r="D8" s="257"/>
      <c r="E8" s="298">
        <v>15492.87</v>
      </c>
      <c r="F8" s="298">
        <v>72750</v>
      </c>
      <c r="G8" s="298">
        <v>67000</v>
      </c>
      <c r="H8" s="298">
        <v>60000</v>
      </c>
      <c r="I8" s="298">
        <v>30500</v>
      </c>
    </row>
    <row r="9" spans="1:10" ht="30" customHeight="1" x14ac:dyDescent="0.2">
      <c r="A9" s="244" t="s">
        <v>18</v>
      </c>
      <c r="B9" s="245"/>
      <c r="C9" s="245"/>
      <c r="D9" s="246"/>
      <c r="E9" s="298">
        <v>0</v>
      </c>
      <c r="F9" s="298">
        <v>0</v>
      </c>
      <c r="G9" s="298">
        <v>0</v>
      </c>
      <c r="H9" s="298">
        <v>0</v>
      </c>
      <c r="I9" s="298">
        <v>0</v>
      </c>
    </row>
    <row r="10" spans="1:10" ht="30" customHeight="1" x14ac:dyDescent="0.2">
      <c r="A10" s="244" t="s">
        <v>19</v>
      </c>
      <c r="B10" s="245"/>
      <c r="C10" s="245"/>
      <c r="D10" s="246"/>
      <c r="E10" s="298">
        <v>0</v>
      </c>
      <c r="F10" s="298">
        <v>0</v>
      </c>
      <c r="G10" s="298">
        <v>0</v>
      </c>
      <c r="H10" s="298">
        <v>0</v>
      </c>
      <c r="I10" s="298">
        <v>0</v>
      </c>
    </row>
    <row r="11" spans="1:10" ht="30" customHeight="1" x14ac:dyDescent="0.2">
      <c r="A11" s="244" t="s">
        <v>20</v>
      </c>
      <c r="B11" s="245"/>
      <c r="C11" s="245"/>
      <c r="D11" s="246"/>
      <c r="E11" s="298">
        <v>0</v>
      </c>
      <c r="F11" s="298">
        <v>0</v>
      </c>
      <c r="G11" s="298">
        <v>0</v>
      </c>
      <c r="H11" s="298">
        <v>0</v>
      </c>
      <c r="I11" s="298">
        <v>0</v>
      </c>
    </row>
    <row r="12" spans="1:10" ht="30" customHeight="1" x14ac:dyDescent="0.2">
      <c r="A12" s="244" t="s">
        <v>28</v>
      </c>
      <c r="B12" s="245"/>
      <c r="C12" s="245"/>
      <c r="D12" s="246"/>
      <c r="E12" s="298">
        <v>0</v>
      </c>
      <c r="F12" s="298">
        <v>0</v>
      </c>
      <c r="G12" s="298">
        <v>0</v>
      </c>
      <c r="H12" s="298">
        <v>0</v>
      </c>
      <c r="I12" s="298">
        <v>0</v>
      </c>
    </row>
    <row r="13" spans="1:10" ht="30" customHeight="1" x14ac:dyDescent="0.2">
      <c r="A13" s="244" t="s">
        <v>21</v>
      </c>
      <c r="B13" s="245"/>
      <c r="C13" s="245"/>
      <c r="D13" s="246"/>
      <c r="E13" s="298">
        <v>0</v>
      </c>
      <c r="F13" s="298">
        <v>0</v>
      </c>
      <c r="G13" s="298">
        <v>0</v>
      </c>
      <c r="H13" s="298">
        <v>0</v>
      </c>
      <c r="I13" s="298">
        <v>5400</v>
      </c>
    </row>
    <row r="14" spans="1:10" ht="30" customHeight="1" x14ac:dyDescent="0.2">
      <c r="A14" s="244" t="s">
        <v>22</v>
      </c>
      <c r="B14" s="245"/>
      <c r="C14" s="245"/>
      <c r="D14" s="246"/>
      <c r="E14" s="298">
        <v>0</v>
      </c>
      <c r="F14" s="298">
        <v>0</v>
      </c>
      <c r="G14" s="298">
        <v>0</v>
      </c>
      <c r="H14" s="298">
        <v>0</v>
      </c>
      <c r="I14" s="298">
        <v>0</v>
      </c>
    </row>
    <row r="15" spans="1:10" ht="30" customHeight="1" x14ac:dyDescent="0.2">
      <c r="A15" s="244" t="s">
        <v>23</v>
      </c>
      <c r="B15" s="245"/>
      <c r="C15" s="245"/>
      <c r="D15" s="246"/>
      <c r="E15" s="298">
        <v>0</v>
      </c>
      <c r="F15" s="298">
        <v>0</v>
      </c>
      <c r="G15" s="298">
        <v>0</v>
      </c>
      <c r="H15" s="298">
        <v>0</v>
      </c>
      <c r="I15" s="298">
        <v>0</v>
      </c>
    </row>
    <row r="16" spans="1:10" ht="30" customHeight="1" x14ac:dyDescent="0.2">
      <c r="A16" s="247" t="s">
        <v>32</v>
      </c>
      <c r="B16" s="248"/>
      <c r="C16" s="248"/>
      <c r="D16" s="249"/>
      <c r="E16" s="298">
        <v>0</v>
      </c>
      <c r="F16" s="298">
        <v>0</v>
      </c>
      <c r="G16" s="298">
        <v>0</v>
      </c>
      <c r="H16" s="298">
        <v>0</v>
      </c>
      <c r="I16" s="298">
        <v>0</v>
      </c>
    </row>
    <row r="17" spans="1:9" ht="30" customHeight="1" x14ac:dyDescent="0.2">
      <c r="A17" s="244" t="s">
        <v>31</v>
      </c>
      <c r="B17" s="245"/>
      <c r="C17" s="245"/>
      <c r="D17" s="246"/>
      <c r="E17" s="298">
        <v>0</v>
      </c>
      <c r="F17" s="298">
        <v>0</v>
      </c>
      <c r="G17" s="298">
        <v>0</v>
      </c>
      <c r="H17" s="298">
        <v>0</v>
      </c>
      <c r="I17" s="298">
        <v>0</v>
      </c>
    </row>
    <row r="18" spans="1:9" ht="30" customHeight="1" x14ac:dyDescent="0.2">
      <c r="A18" s="244" t="s">
        <v>24</v>
      </c>
      <c r="B18" s="245"/>
      <c r="C18" s="245"/>
      <c r="D18" s="246"/>
      <c r="E18" s="298">
        <v>6001</v>
      </c>
      <c r="F18" s="298">
        <v>0</v>
      </c>
      <c r="G18" s="298">
        <v>0</v>
      </c>
      <c r="H18" s="298">
        <v>0</v>
      </c>
      <c r="I18" s="298">
        <v>0</v>
      </c>
    </row>
    <row r="19" spans="1:9" ht="30" customHeight="1" x14ac:dyDescent="0.2">
      <c r="A19" s="247" t="s">
        <v>25</v>
      </c>
      <c r="B19" s="248"/>
      <c r="C19" s="248"/>
      <c r="D19" s="249"/>
      <c r="E19" s="298">
        <v>0</v>
      </c>
      <c r="F19" s="298">
        <v>0</v>
      </c>
      <c r="G19" s="298">
        <v>0</v>
      </c>
      <c r="H19" s="298">
        <v>0</v>
      </c>
      <c r="I19" s="298">
        <v>0</v>
      </c>
    </row>
    <row r="20" spans="1:9" ht="30" customHeight="1" x14ac:dyDescent="0.2">
      <c r="A20" s="244" t="s">
        <v>26</v>
      </c>
      <c r="B20" s="245"/>
      <c r="C20" s="245"/>
      <c r="D20" s="246"/>
      <c r="E20" s="298">
        <v>0</v>
      </c>
      <c r="F20" s="298">
        <v>0</v>
      </c>
      <c r="G20" s="298">
        <v>0</v>
      </c>
      <c r="H20" s="298">
        <v>0</v>
      </c>
      <c r="I20" s="298">
        <v>0</v>
      </c>
    </row>
    <row r="21" spans="1:9" ht="30" customHeight="1" x14ac:dyDescent="0.2">
      <c r="A21" s="250" t="s">
        <v>27</v>
      </c>
      <c r="B21" s="251"/>
      <c r="C21" s="251"/>
      <c r="D21" s="252"/>
      <c r="E21" s="298">
        <v>0</v>
      </c>
      <c r="F21" s="298">
        <v>0</v>
      </c>
      <c r="G21" s="298">
        <v>0</v>
      </c>
      <c r="H21" s="298">
        <v>0</v>
      </c>
      <c r="I21" s="298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FBB66-9621-4AD8-857D-FC277E1ADF06}">
  <dimension ref="A1:G60"/>
  <sheetViews>
    <sheetView zoomScaleNormal="100" workbookViewId="0">
      <selection sqref="A1:A2"/>
    </sheetView>
  </sheetViews>
  <sheetFormatPr baseColWidth="10" defaultRowHeight="12.75" x14ac:dyDescent="0.2"/>
  <cols>
    <col min="1" max="1" width="32.42578125" customWidth="1"/>
    <col min="2" max="6" width="19.28515625" customWidth="1"/>
  </cols>
  <sheetData>
    <row r="1" spans="1:7" ht="13.15" customHeight="1" x14ac:dyDescent="0.2">
      <c r="A1" s="176" t="str">
        <f>Coordonnées!A1</f>
        <v>Synthèse du Budget</v>
      </c>
      <c r="B1" s="180" t="str">
        <f>Coordonnées!G1</f>
        <v>C.P.A.S. de Gouvy</v>
      </c>
      <c r="C1" s="180"/>
      <c r="D1" s="180"/>
      <c r="E1" s="180"/>
      <c r="F1" s="113" t="str">
        <f>Coordonnées!$U$1</f>
        <v>Code INS</v>
      </c>
      <c r="G1" s="150">
        <f>Coordonnées!$V$1</f>
        <v>82037</v>
      </c>
    </row>
    <row r="2" spans="1:7" ht="16.149999999999999" customHeight="1" x14ac:dyDescent="0.2">
      <c r="A2" s="178"/>
      <c r="B2" s="181"/>
      <c r="C2" s="181"/>
      <c r="D2" s="181"/>
      <c r="E2" s="181"/>
      <c r="F2" s="114" t="str">
        <f>Coordonnées!$U$2</f>
        <v>Exercice:</v>
      </c>
      <c r="G2" s="151">
        <f>Coordonnées!$V$2</f>
        <v>2026</v>
      </c>
    </row>
    <row r="3" spans="1:7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4"/>
      <c r="D3" s="54"/>
      <c r="E3" s="55"/>
      <c r="F3" s="55" t="str">
        <f>Coordonnées!$U$3</f>
        <v>Version:</v>
      </c>
      <c r="G3" s="57">
        <f>Coordonnées!$V$3</f>
        <v>2</v>
      </c>
    </row>
    <row r="4" spans="1:7" ht="17.649999999999999" customHeight="1" x14ac:dyDescent="0.2">
      <c r="A4" s="15"/>
      <c r="B4" s="264" t="s">
        <v>78</v>
      </c>
      <c r="C4" s="265"/>
      <c r="D4" s="265"/>
      <c r="E4" s="265"/>
      <c r="F4" s="266"/>
    </row>
    <row r="5" spans="1:7" ht="17.649999999999999" customHeight="1" x14ac:dyDescent="0.2">
      <c r="A5" s="15"/>
      <c r="B5" s="100">
        <f>C5-1</f>
        <v>2022</v>
      </c>
      <c r="C5" s="100">
        <f>D5-1</f>
        <v>2023</v>
      </c>
      <c r="D5" s="100">
        <f>E5-1</f>
        <v>2024</v>
      </c>
      <c r="E5" s="100">
        <f>F5-1</f>
        <v>2025</v>
      </c>
      <c r="F5" s="100">
        <f>$G$2</f>
        <v>2026</v>
      </c>
    </row>
    <row r="6" spans="1:7" ht="30" customHeight="1" x14ac:dyDescent="0.2">
      <c r="A6" s="93" t="s">
        <v>79</v>
      </c>
      <c r="B6" s="299">
        <v>420000</v>
      </c>
      <c r="C6" s="299">
        <v>400000</v>
      </c>
      <c r="D6" s="299">
        <v>408000</v>
      </c>
      <c r="E6" s="299">
        <v>468000</v>
      </c>
      <c r="F6" s="299">
        <v>748000</v>
      </c>
    </row>
    <row r="7" spans="1:7" ht="30" customHeight="1" x14ac:dyDescent="0.2">
      <c r="A7" s="93" t="s">
        <v>80</v>
      </c>
      <c r="B7" s="299">
        <v>21035.34</v>
      </c>
      <c r="C7" s="299">
        <v>10536</v>
      </c>
      <c r="D7" s="299">
        <v>14740</v>
      </c>
      <c r="E7" s="299">
        <v>13351</v>
      </c>
      <c r="F7" s="299">
        <v>8500</v>
      </c>
    </row>
    <row r="8" spans="1:7" ht="39.950000000000003" customHeight="1" x14ac:dyDescent="0.2">
      <c r="A8" s="95" t="s">
        <v>81</v>
      </c>
      <c r="B8" s="299">
        <v>25700</v>
      </c>
      <c r="C8" s="299">
        <v>25700</v>
      </c>
      <c r="D8" s="299">
        <v>25700</v>
      </c>
      <c r="E8" s="299">
        <v>25700</v>
      </c>
      <c r="F8" s="299">
        <v>25700</v>
      </c>
    </row>
    <row r="9" spans="1:7" ht="30" customHeight="1" x14ac:dyDescent="0.2">
      <c r="A9" s="93" t="s">
        <v>82</v>
      </c>
      <c r="B9" s="299">
        <v>200000</v>
      </c>
      <c r="C9" s="299">
        <v>198000</v>
      </c>
      <c r="D9" s="299">
        <v>198000</v>
      </c>
      <c r="E9" s="299">
        <v>148192.85</v>
      </c>
      <c r="F9" s="299">
        <v>248192.85</v>
      </c>
    </row>
    <row r="10" spans="1:7" ht="39.950000000000003" customHeight="1" x14ac:dyDescent="0.2">
      <c r="A10" s="95" t="s">
        <v>83</v>
      </c>
      <c r="B10" s="299">
        <v>210000</v>
      </c>
      <c r="C10" s="299">
        <v>630000</v>
      </c>
      <c r="D10" s="299">
        <v>795000</v>
      </c>
      <c r="E10" s="299">
        <v>565000</v>
      </c>
      <c r="F10" s="299">
        <v>795000</v>
      </c>
    </row>
    <row r="11" spans="1:7" ht="39.950000000000003" customHeight="1" x14ac:dyDescent="0.2">
      <c r="A11" s="96" t="s">
        <v>84</v>
      </c>
      <c r="B11" s="299">
        <v>0</v>
      </c>
      <c r="C11" s="299">
        <v>0</v>
      </c>
      <c r="D11" s="299">
        <v>0</v>
      </c>
      <c r="E11" s="299">
        <v>0</v>
      </c>
      <c r="F11" s="299">
        <v>0</v>
      </c>
    </row>
    <row r="12" spans="1:7" ht="30" customHeight="1" x14ac:dyDescent="0.2">
      <c r="A12" s="93" t="s">
        <v>85</v>
      </c>
      <c r="B12" s="299">
        <v>152867.48000000001</v>
      </c>
      <c r="C12" s="299">
        <v>151628.46</v>
      </c>
      <c r="D12" s="299">
        <v>145236.01999999999</v>
      </c>
      <c r="E12" s="299">
        <v>142175.74</v>
      </c>
      <c r="F12" s="299">
        <v>153175.74</v>
      </c>
    </row>
    <row r="13" spans="1:7" ht="30" customHeight="1" x14ac:dyDescent="0.2">
      <c r="A13" s="93" t="s">
        <v>86</v>
      </c>
      <c r="B13" s="299">
        <v>31520.98</v>
      </c>
      <c r="C13" s="299">
        <v>38169.040000000001</v>
      </c>
      <c r="D13" s="299">
        <v>37436.949999999997</v>
      </c>
      <c r="E13" s="299">
        <v>40077.410000000003</v>
      </c>
      <c r="F13" s="299">
        <v>40174.879999999997</v>
      </c>
    </row>
    <row r="14" spans="1:7" ht="30" customHeight="1" x14ac:dyDescent="0.2">
      <c r="A14" s="98" t="s">
        <v>87</v>
      </c>
      <c r="B14" s="300">
        <v>1061123.8</v>
      </c>
      <c r="C14" s="300">
        <v>1454033.5</v>
      </c>
      <c r="D14" s="300">
        <v>1624112.97</v>
      </c>
      <c r="E14" s="300">
        <v>1402497</v>
      </c>
      <c r="F14" s="300">
        <v>2018743.47</v>
      </c>
    </row>
    <row r="57" spans="1:6" ht="17.850000000000001" customHeight="1" x14ac:dyDescent="0.2">
      <c r="A57" s="15"/>
      <c r="B57" s="101">
        <f>C57-1</f>
        <v>2022</v>
      </c>
      <c r="C57" s="101">
        <f>D57-1</f>
        <v>2023</v>
      </c>
      <c r="D57" s="101">
        <f>E57-1</f>
        <v>2024</v>
      </c>
      <c r="E57" s="101">
        <f>F57-1</f>
        <v>2025</v>
      </c>
      <c r="F57" s="101">
        <f>$G$2</f>
        <v>2026</v>
      </c>
    </row>
    <row r="58" spans="1:6" ht="30" customHeight="1" x14ac:dyDescent="0.2">
      <c r="A58" s="102" t="s">
        <v>88</v>
      </c>
      <c r="B58" s="94"/>
      <c r="C58" s="94"/>
      <c r="D58" s="94"/>
      <c r="E58" s="94"/>
      <c r="F58" s="94"/>
    </row>
    <row r="59" spans="1:6" ht="39.950000000000003" customHeight="1" x14ac:dyDescent="0.2">
      <c r="A59" s="103" t="s">
        <v>89</v>
      </c>
      <c r="B59" s="94"/>
      <c r="C59" s="94"/>
      <c r="D59" s="94"/>
      <c r="E59" s="94"/>
      <c r="F59" s="94"/>
    </row>
    <row r="60" spans="1:6" ht="39.950000000000003" customHeight="1" x14ac:dyDescent="0.2">
      <c r="A60" s="103" t="s">
        <v>90</v>
      </c>
      <c r="B60" s="99"/>
      <c r="C60" s="99"/>
      <c r="D60" s="99"/>
      <c r="E60" s="99"/>
      <c r="F60" s="99"/>
    </row>
  </sheetData>
  <mergeCells count="3">
    <mergeCell ref="A1:A2"/>
    <mergeCell ref="B4:F4"/>
    <mergeCell ref="B1:E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CBE3E-4AAB-4CAD-B792-C6D250EB3127}">
  <dimension ref="A1:G30"/>
  <sheetViews>
    <sheetView zoomScaleNormal="100" workbookViewId="0">
      <selection sqref="A1:A2"/>
    </sheetView>
  </sheetViews>
  <sheetFormatPr baseColWidth="10" defaultRowHeight="12.75" x14ac:dyDescent="0.2"/>
  <cols>
    <col min="1" max="1" width="32.42578125" customWidth="1"/>
    <col min="2" max="6" width="19.28515625" customWidth="1"/>
  </cols>
  <sheetData>
    <row r="1" spans="1:7" ht="13.15" customHeight="1" x14ac:dyDescent="0.2">
      <c r="A1" s="176" t="str">
        <f>Coordonnées!A1</f>
        <v>Synthèse du Budget</v>
      </c>
      <c r="B1" s="180" t="str">
        <f>Coordonnées!G1</f>
        <v>C.P.A.S. de Gouvy</v>
      </c>
      <c r="C1" s="180"/>
      <c r="D1" s="180"/>
      <c r="E1" s="180"/>
      <c r="F1" s="113" t="str">
        <f>Coordonnées!$U$1</f>
        <v>Code INS</v>
      </c>
      <c r="G1" s="150">
        <f>Coordonnées!$V$1</f>
        <v>82037</v>
      </c>
    </row>
    <row r="2" spans="1:7" ht="16.149999999999999" customHeight="1" x14ac:dyDescent="0.2">
      <c r="A2" s="178"/>
      <c r="B2" s="181"/>
      <c r="C2" s="181"/>
      <c r="D2" s="181"/>
      <c r="E2" s="181"/>
      <c r="F2" s="114" t="str">
        <f>Coordonnées!$U$2</f>
        <v>Exercice:</v>
      </c>
      <c r="G2" s="151">
        <f>Coordonnées!$V$2</f>
        <v>2026</v>
      </c>
    </row>
    <row r="3" spans="1:7" s="56" customFormat="1" ht="27" customHeight="1" x14ac:dyDescent="0.2">
      <c r="A3" s="63" t="str">
        <f>Coordonnées!A3</f>
        <v>Modèle officiel généré par l'application eComptes © SPW Intérieur et Action Sociale</v>
      </c>
      <c r="B3" s="53"/>
      <c r="C3" s="54"/>
      <c r="D3" s="54"/>
      <c r="E3" s="55"/>
      <c r="F3" s="55" t="str">
        <f>Coordonnées!$U$3</f>
        <v>Version:</v>
      </c>
      <c r="G3" s="57">
        <f>Coordonnées!$V$3</f>
        <v>2</v>
      </c>
    </row>
    <row r="4" spans="1:7" ht="17.649999999999999" customHeight="1" x14ac:dyDescent="0.2">
      <c r="A4" s="15"/>
      <c r="B4" s="270" t="s">
        <v>92</v>
      </c>
      <c r="C4" s="271"/>
      <c r="D4" s="271"/>
      <c r="E4" s="271"/>
      <c r="F4" s="272"/>
    </row>
    <row r="5" spans="1:7" ht="17.649999999999999" customHeight="1" x14ac:dyDescent="0.2">
      <c r="A5" s="15"/>
      <c r="B5" s="264" t="s">
        <v>91</v>
      </c>
      <c r="C5" s="273"/>
      <c r="D5" s="273"/>
      <c r="E5" s="273"/>
      <c r="F5" s="274"/>
    </row>
    <row r="6" spans="1:7" ht="17.649999999999999" customHeight="1" x14ac:dyDescent="0.2">
      <c r="A6" s="15"/>
      <c r="B6" s="100">
        <f>C6-1</f>
        <v>2022</v>
      </c>
      <c r="C6" s="100">
        <f>D6-1</f>
        <v>2023</v>
      </c>
      <c r="D6" s="100">
        <f>E6-1</f>
        <v>2024</v>
      </c>
      <c r="E6" s="100">
        <f>F6-1</f>
        <v>2025</v>
      </c>
      <c r="F6" s="100">
        <f>$G$2</f>
        <v>2026</v>
      </c>
    </row>
    <row r="7" spans="1:7" ht="30" customHeight="1" x14ac:dyDescent="0.2">
      <c r="A7" s="102" t="s">
        <v>94</v>
      </c>
      <c r="B7" s="299">
        <v>0</v>
      </c>
      <c r="C7" s="299">
        <v>0</v>
      </c>
      <c r="D7" s="299">
        <v>0</v>
      </c>
      <c r="E7" s="299">
        <v>0</v>
      </c>
      <c r="F7" s="299">
        <v>0</v>
      </c>
    </row>
    <row r="8" spans="1:7" ht="30" customHeight="1" x14ac:dyDescent="0.2">
      <c r="A8" s="102" t="s">
        <v>95</v>
      </c>
      <c r="B8" s="299">
        <v>0</v>
      </c>
      <c r="C8" s="299">
        <v>0</v>
      </c>
      <c r="D8" s="299">
        <v>0</v>
      </c>
      <c r="E8" s="299">
        <v>0</v>
      </c>
      <c r="F8" s="299">
        <v>0</v>
      </c>
    </row>
    <row r="9" spans="1:7" ht="39.950000000000003" customHeight="1" x14ac:dyDescent="0.2">
      <c r="A9" s="102" t="s">
        <v>16</v>
      </c>
      <c r="B9" s="299">
        <v>0</v>
      </c>
      <c r="C9" s="299">
        <v>0</v>
      </c>
      <c r="D9" s="299">
        <v>0</v>
      </c>
      <c r="E9" s="299">
        <v>0</v>
      </c>
      <c r="F9" s="299">
        <v>0</v>
      </c>
    </row>
    <row r="10" spans="1:7" ht="30" customHeight="1" x14ac:dyDescent="0.2">
      <c r="A10" s="102" t="s">
        <v>96</v>
      </c>
      <c r="B10" s="299">
        <v>0</v>
      </c>
      <c r="C10" s="299">
        <v>0</v>
      </c>
      <c r="D10" s="299">
        <v>0</v>
      </c>
      <c r="E10" s="299">
        <v>0</v>
      </c>
      <c r="F10" s="299">
        <v>0</v>
      </c>
    </row>
    <row r="11" spans="1:7" ht="30" customHeight="1" x14ac:dyDescent="0.2">
      <c r="A11" s="98" t="s">
        <v>97</v>
      </c>
      <c r="B11" s="97">
        <f>SUM(B7:B10)</f>
        <v>0</v>
      </c>
      <c r="C11" s="97">
        <f>SUM(C7:C10)</f>
        <v>0</v>
      </c>
      <c r="D11" s="97">
        <f>SUM(D7:D10)</f>
        <v>0</v>
      </c>
      <c r="E11" s="97">
        <f>SUM(E7:E10)</f>
        <v>0</v>
      </c>
      <c r="F11" s="97">
        <f>SUM(F7:F10)</f>
        <v>0</v>
      </c>
    </row>
    <row r="12" spans="1:7" x14ac:dyDescent="0.2">
      <c r="A12" s="37"/>
    </row>
    <row r="13" spans="1:7" x14ac:dyDescent="0.2">
      <c r="A13" s="37"/>
    </row>
    <row r="14" spans="1:7" x14ac:dyDescent="0.2">
      <c r="A14" s="37"/>
    </row>
    <row r="15" spans="1:7" s="12" customFormat="1" ht="17.850000000000001" customHeight="1" x14ac:dyDescent="0.2">
      <c r="A15" s="35"/>
      <c r="B15" s="267" t="s">
        <v>93</v>
      </c>
      <c r="C15" s="268"/>
      <c r="D15" s="268"/>
      <c r="E15" s="268"/>
      <c r="F15" s="269"/>
    </row>
    <row r="16" spans="1:7" s="12" customFormat="1" ht="17.850000000000001" customHeight="1" x14ac:dyDescent="0.2">
      <c r="A16" s="35"/>
      <c r="B16" s="100">
        <f>C16-1</f>
        <v>2022</v>
      </c>
      <c r="C16" s="100">
        <f>D16-1</f>
        <v>2023</v>
      </c>
      <c r="D16" s="100">
        <f>E16-1</f>
        <v>2024</v>
      </c>
      <c r="E16" s="100">
        <f>F16-1</f>
        <v>2025</v>
      </c>
      <c r="F16" s="100">
        <f>$G$2</f>
        <v>2026</v>
      </c>
    </row>
    <row r="17" spans="1:6" ht="30" customHeight="1" x14ac:dyDescent="0.2">
      <c r="A17" s="102" t="s">
        <v>13</v>
      </c>
      <c r="B17" s="301">
        <v>0</v>
      </c>
      <c r="C17" s="301">
        <v>0</v>
      </c>
      <c r="D17" s="301">
        <v>0</v>
      </c>
      <c r="E17" s="301">
        <v>0</v>
      </c>
      <c r="F17" s="301">
        <v>0</v>
      </c>
    </row>
    <row r="18" spans="1:6" ht="30" customHeight="1" x14ac:dyDescent="0.2">
      <c r="A18" s="102" t="s">
        <v>14</v>
      </c>
      <c r="B18" s="301">
        <v>0</v>
      </c>
      <c r="C18" s="301">
        <v>0</v>
      </c>
      <c r="D18" s="301">
        <v>0</v>
      </c>
      <c r="E18" s="301">
        <v>0</v>
      </c>
      <c r="F18" s="301">
        <v>0</v>
      </c>
    </row>
    <row r="19" spans="1:6" ht="30" customHeight="1" x14ac:dyDescent="0.2">
      <c r="A19" s="102" t="s">
        <v>95</v>
      </c>
      <c r="B19" s="301">
        <v>0</v>
      </c>
      <c r="C19" s="301">
        <v>0</v>
      </c>
      <c r="D19" s="301">
        <v>0</v>
      </c>
      <c r="E19" s="301">
        <v>0</v>
      </c>
      <c r="F19" s="301">
        <v>0</v>
      </c>
    </row>
    <row r="20" spans="1:6" ht="30" customHeight="1" x14ac:dyDescent="0.2">
      <c r="A20" s="102" t="s">
        <v>16</v>
      </c>
      <c r="B20" s="301">
        <v>0</v>
      </c>
      <c r="C20" s="301">
        <v>0</v>
      </c>
      <c r="D20" s="301">
        <v>0</v>
      </c>
      <c r="E20" s="301">
        <v>0</v>
      </c>
      <c r="F20" s="301">
        <v>0</v>
      </c>
    </row>
    <row r="21" spans="1:6" ht="30" customHeight="1" x14ac:dyDescent="0.2">
      <c r="A21" s="102" t="s">
        <v>96</v>
      </c>
      <c r="B21" s="301">
        <v>0</v>
      </c>
      <c r="C21" s="301">
        <v>0</v>
      </c>
      <c r="D21" s="301">
        <v>0</v>
      </c>
      <c r="E21" s="301">
        <v>0</v>
      </c>
      <c r="F21" s="301">
        <v>0</v>
      </c>
    </row>
    <row r="22" spans="1:6" ht="30" customHeight="1" x14ac:dyDescent="0.2">
      <c r="A22" s="98" t="s">
        <v>97</v>
      </c>
      <c r="B22" s="97">
        <f>SUM(B17:B21)</f>
        <v>0</v>
      </c>
      <c r="C22" s="97">
        <f t="shared" ref="C22:F22" si="0">SUM(C17:C21)</f>
        <v>0</v>
      </c>
      <c r="D22" s="97">
        <f t="shared" si="0"/>
        <v>0</v>
      </c>
      <c r="E22" s="97">
        <f t="shared" si="0"/>
        <v>0</v>
      </c>
      <c r="F22" s="97">
        <f t="shared" si="0"/>
        <v>0</v>
      </c>
    </row>
    <row r="23" spans="1:6" ht="30" customHeight="1" x14ac:dyDescent="0.2">
      <c r="A23" s="104" t="s">
        <v>98</v>
      </c>
      <c r="B23" s="106">
        <f>B11-B22</f>
        <v>0</v>
      </c>
      <c r="C23" s="106">
        <f t="shared" ref="C23:F23" si="1">C11-C22</f>
        <v>0</v>
      </c>
      <c r="D23" s="106">
        <f t="shared" si="1"/>
        <v>0</v>
      </c>
      <c r="E23" s="106">
        <f t="shared" si="1"/>
        <v>0</v>
      </c>
      <c r="F23" s="106">
        <f t="shared" si="1"/>
        <v>0</v>
      </c>
    </row>
    <row r="24" spans="1:6" x14ac:dyDescent="0.2">
      <c r="A24" s="37"/>
    </row>
    <row r="25" spans="1:6" x14ac:dyDescent="0.2">
      <c r="A25" s="37"/>
    </row>
    <row r="26" spans="1:6" x14ac:dyDescent="0.2">
      <c r="A26" s="37"/>
    </row>
    <row r="27" spans="1:6" ht="17.850000000000001" customHeight="1" x14ac:dyDescent="0.2">
      <c r="A27" s="37"/>
      <c r="B27" s="101">
        <f>C27-1</f>
        <v>2022</v>
      </c>
      <c r="C27" s="101">
        <f>D27-1</f>
        <v>2023</v>
      </c>
      <c r="D27" s="101">
        <f>E27-1</f>
        <v>2024</v>
      </c>
      <c r="E27" s="101">
        <f>F27-1</f>
        <v>2025</v>
      </c>
      <c r="F27" s="101">
        <f>$G$2</f>
        <v>2026</v>
      </c>
    </row>
    <row r="28" spans="1:6" ht="30" customHeight="1" x14ac:dyDescent="0.2">
      <c r="A28" s="102" t="s">
        <v>99</v>
      </c>
      <c r="B28" s="105">
        <f>B11</f>
        <v>0</v>
      </c>
      <c r="C28" s="105">
        <f t="shared" ref="C28:F28" si="2">C11</f>
        <v>0</v>
      </c>
      <c r="D28" s="105">
        <f t="shared" si="2"/>
        <v>0</v>
      </c>
      <c r="E28" s="105">
        <f t="shared" si="2"/>
        <v>0</v>
      </c>
      <c r="F28" s="105">
        <f t="shared" si="2"/>
        <v>0</v>
      </c>
    </row>
    <row r="29" spans="1:6" ht="30" customHeight="1" x14ac:dyDescent="0.2">
      <c r="A29" s="103" t="s">
        <v>100</v>
      </c>
      <c r="B29" s="105">
        <f>B22</f>
        <v>0</v>
      </c>
      <c r="C29" s="105">
        <f t="shared" ref="C29:F29" si="3">C22</f>
        <v>0</v>
      </c>
      <c r="D29" s="105">
        <f t="shared" si="3"/>
        <v>0</v>
      </c>
      <c r="E29" s="105">
        <f t="shared" si="3"/>
        <v>0</v>
      </c>
      <c r="F29" s="105">
        <f t="shared" si="3"/>
        <v>0</v>
      </c>
    </row>
    <row r="30" spans="1:6" ht="30" customHeight="1" x14ac:dyDescent="0.2">
      <c r="A30" s="103" t="s">
        <v>101</v>
      </c>
      <c r="B30" s="105">
        <f>B28-B29</f>
        <v>0</v>
      </c>
      <c r="C30" s="105">
        <f t="shared" ref="C30:F30" si="4">C28-C29</f>
        <v>0</v>
      </c>
      <c r="D30" s="105">
        <f t="shared" si="4"/>
        <v>0</v>
      </c>
      <c r="E30" s="105">
        <f t="shared" si="4"/>
        <v>0</v>
      </c>
      <c r="F30" s="105">
        <f t="shared" si="4"/>
        <v>0</v>
      </c>
    </row>
  </sheetData>
  <mergeCells count="5">
    <mergeCell ref="B15:F15"/>
    <mergeCell ref="A1:A2"/>
    <mergeCell ref="B4:F4"/>
    <mergeCell ref="B5:F5"/>
    <mergeCell ref="B1:E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176" t="s">
        <v>39</v>
      </c>
      <c r="B1" s="177"/>
      <c r="C1" s="177"/>
      <c r="D1" s="177"/>
      <c r="E1" s="177"/>
      <c r="F1" s="177"/>
      <c r="G1" s="180" t="str">
        <f>Coordonnées!G1</f>
        <v>C.P.A.S. de Gouvy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42"/>
      <c r="W1" s="140"/>
      <c r="X1" s="113" t="str">
        <f>Coordonnées!$U$1</f>
        <v>Code INS</v>
      </c>
      <c r="Y1" s="150">
        <f>Coordonnées!$V$1</f>
        <v>82037</v>
      </c>
    </row>
    <row r="2" spans="1:25" x14ac:dyDescent="0.2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43"/>
      <c r="W2" s="141"/>
      <c r="X2" s="114" t="str">
        <f>Coordonnées!$U$2</f>
        <v>Exercice:</v>
      </c>
      <c r="Y2" s="151">
        <f>Coordonnées!$V$2</f>
        <v>2026</v>
      </c>
    </row>
    <row r="3" spans="1:25" x14ac:dyDescent="0.2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X3" s="72" t="str">
        <f>Coordonnées!$U$3</f>
        <v>Version:</v>
      </c>
      <c r="Y3" s="152">
        <f>Coordonnées!$V$3</f>
        <v>2</v>
      </c>
    </row>
    <row r="4" spans="1:25" ht="13.15" customHeight="1" x14ac:dyDescent="0.2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5" ht="16.149999999999999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18"/>
      <c r="S5" s="18"/>
      <c r="T5" s="18"/>
      <c r="U5" s="18"/>
      <c r="V5" s="18"/>
    </row>
    <row r="6" spans="1:25" ht="16.149999999999999" customHeight="1" x14ac:dyDescent="0.2">
      <c r="A6" s="14" t="s">
        <v>37</v>
      </c>
      <c r="B6" s="13"/>
      <c r="C6" s="13"/>
      <c r="D6" s="13"/>
      <c r="E6" s="13"/>
      <c r="F6" s="33"/>
      <c r="G6" s="18"/>
      <c r="H6" s="18"/>
      <c r="I6" s="18"/>
      <c r="J6" s="18"/>
      <c r="K6" s="18"/>
      <c r="L6" s="18"/>
      <c r="M6" s="33"/>
      <c r="N6" s="33"/>
      <c r="O6" s="33"/>
      <c r="P6" s="33"/>
      <c r="Q6" s="18"/>
      <c r="R6" s="18"/>
      <c r="S6" s="18"/>
      <c r="T6" s="18"/>
      <c r="U6" s="18"/>
      <c r="V6" s="18"/>
    </row>
    <row r="7" spans="1:25" ht="16.899999999999999" customHeight="1" x14ac:dyDescent="0.2">
      <c r="A7" s="37"/>
      <c r="B7" s="46"/>
      <c r="C7" s="46"/>
      <c r="D7" s="46"/>
      <c r="E7" s="46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7"/>
      <c r="S7" s="37"/>
      <c r="T7" s="37"/>
      <c r="U7" s="37"/>
      <c r="V7" s="37"/>
    </row>
    <row r="8" spans="1:25" ht="16.899999999999999" customHeight="1" x14ac:dyDescent="0.2">
      <c r="A8" s="35"/>
      <c r="B8" s="136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8"/>
    </row>
    <row r="9" spans="1:25" ht="16.899999999999999" customHeight="1" x14ac:dyDescent="0.2">
      <c r="A9" s="35"/>
      <c r="B9" s="121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3"/>
    </row>
    <row r="10" spans="1:25" ht="16.899999999999999" customHeight="1" x14ac:dyDescent="0.2">
      <c r="A10" s="35"/>
      <c r="B10" s="121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3"/>
    </row>
    <row r="11" spans="1:25" ht="16.899999999999999" customHeight="1" x14ac:dyDescent="0.2">
      <c r="A11" s="35"/>
      <c r="B11" s="121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3"/>
    </row>
    <row r="12" spans="1:25" ht="16.899999999999999" customHeight="1" x14ac:dyDescent="0.2">
      <c r="A12" s="35"/>
      <c r="B12" s="121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3"/>
    </row>
    <row r="13" spans="1:25" ht="16.899999999999999" customHeight="1" x14ac:dyDescent="0.2">
      <c r="A13" s="35"/>
      <c r="B13" s="121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3"/>
    </row>
    <row r="14" spans="1:25" ht="16.899999999999999" customHeight="1" x14ac:dyDescent="0.2">
      <c r="A14" s="35"/>
      <c r="B14" s="121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3"/>
    </row>
    <row r="15" spans="1:25" ht="16.899999999999999" customHeight="1" x14ac:dyDescent="0.2">
      <c r="A15" s="42"/>
      <c r="B15" s="130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2"/>
    </row>
    <row r="16" spans="1:25" ht="16.899999999999999" customHeight="1" x14ac:dyDescent="0.2">
      <c r="A16" s="35"/>
      <c r="B16" s="121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3"/>
    </row>
    <row r="17" spans="1:24" ht="16.899999999999999" customHeight="1" x14ac:dyDescent="0.2">
      <c r="A17" s="35"/>
      <c r="B17" s="121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3"/>
    </row>
    <row r="18" spans="1:24" ht="16.899999999999999" customHeight="1" x14ac:dyDescent="0.2">
      <c r="A18" s="35"/>
      <c r="B18" s="121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3"/>
    </row>
    <row r="19" spans="1:24" s="39" customFormat="1" ht="16.899999999999999" customHeight="1" x14ac:dyDescent="0.2">
      <c r="A19" s="42"/>
      <c r="B19" s="130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2"/>
    </row>
    <row r="20" spans="1:24" s="39" customFormat="1" ht="16.899999999999999" customHeight="1" x14ac:dyDescent="0.2">
      <c r="A20" s="42"/>
      <c r="B20" s="130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2"/>
    </row>
    <row r="21" spans="1:24" ht="16.899999999999999" customHeight="1" x14ac:dyDescent="0.2">
      <c r="A21" s="35"/>
      <c r="B21" s="121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3"/>
    </row>
    <row r="22" spans="1:24" ht="16.899999999999999" customHeight="1" x14ac:dyDescent="0.2">
      <c r="A22" s="35"/>
      <c r="B22" s="121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3"/>
    </row>
    <row r="23" spans="1:24" ht="16.899999999999999" customHeight="1" x14ac:dyDescent="0.2">
      <c r="A23" s="35"/>
      <c r="B23" s="121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3"/>
    </row>
    <row r="24" spans="1:24" ht="16.899999999999999" customHeight="1" x14ac:dyDescent="0.2">
      <c r="A24" s="35"/>
      <c r="B24" s="121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3"/>
    </row>
    <row r="25" spans="1:24" ht="16.899999999999999" customHeight="1" x14ac:dyDescent="0.2">
      <c r="A25" s="35"/>
      <c r="B25" s="121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3"/>
    </row>
    <row r="26" spans="1:24" ht="16.899999999999999" customHeight="1" x14ac:dyDescent="0.2">
      <c r="A26" s="35"/>
      <c r="B26" s="121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3"/>
    </row>
    <row r="27" spans="1:24" ht="16.899999999999999" customHeight="1" x14ac:dyDescent="0.2">
      <c r="A27" s="44"/>
      <c r="B27" s="124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6"/>
    </row>
    <row r="28" spans="1:24" ht="16.899999999999999" customHeight="1" x14ac:dyDescent="0.2">
      <c r="A28" s="35"/>
      <c r="B28" s="121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3"/>
    </row>
    <row r="29" spans="1:24" ht="16.899999999999999" customHeight="1" x14ac:dyDescent="0.2">
      <c r="A29" s="35"/>
      <c r="B29" s="121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3"/>
    </row>
    <row r="30" spans="1:24" s="39" customFormat="1" ht="16.899999999999999" customHeight="1" x14ac:dyDescent="0.2">
      <c r="A30" s="42"/>
      <c r="B30" s="130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2"/>
    </row>
    <row r="31" spans="1:24" ht="16.899999999999999" customHeight="1" x14ac:dyDescent="0.2">
      <c r="A31" s="35"/>
      <c r="B31" s="121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3"/>
    </row>
    <row r="32" spans="1:24" ht="16.899999999999999" customHeight="1" x14ac:dyDescent="0.2">
      <c r="A32" s="44"/>
      <c r="B32" s="124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6"/>
    </row>
    <row r="33" spans="1:24" ht="16.899999999999999" customHeight="1" x14ac:dyDescent="0.2">
      <c r="A33" s="44"/>
      <c r="B33" s="124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6"/>
    </row>
    <row r="34" spans="1:24" s="39" customFormat="1" ht="16.899999999999999" customHeight="1" x14ac:dyDescent="0.2">
      <c r="A34" s="42"/>
      <c r="B34" s="130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2"/>
    </row>
    <row r="35" spans="1:24" ht="16.899999999999999" customHeight="1" x14ac:dyDescent="0.2">
      <c r="A35" s="35"/>
      <c r="B35" s="121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3"/>
    </row>
    <row r="36" spans="1:24" ht="16.899999999999999" customHeight="1" x14ac:dyDescent="0.2">
      <c r="A36" s="45"/>
      <c r="B36" s="133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5"/>
    </row>
    <row r="37" spans="1:24" s="39" customFormat="1" ht="16.899999999999999" customHeight="1" x14ac:dyDescent="0.2">
      <c r="A37" s="42"/>
      <c r="B37" s="130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2"/>
    </row>
    <row r="38" spans="1:24" ht="16.899999999999999" customHeight="1" x14ac:dyDescent="0.2">
      <c r="A38" s="35"/>
      <c r="B38" s="121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3"/>
    </row>
    <row r="39" spans="1:24" ht="16.899999999999999" customHeight="1" x14ac:dyDescent="0.2">
      <c r="A39" s="35"/>
      <c r="B39" s="121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3"/>
    </row>
    <row r="40" spans="1:24" ht="16.899999999999999" customHeight="1" x14ac:dyDescent="0.2">
      <c r="A40" s="35"/>
      <c r="B40" s="121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3"/>
    </row>
    <row r="41" spans="1:24" ht="16.899999999999999" customHeight="1" x14ac:dyDescent="0.2">
      <c r="A41" s="35"/>
      <c r="B41" s="121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3"/>
    </row>
    <row r="42" spans="1:24" ht="16.899999999999999" customHeight="1" x14ac:dyDescent="0.2">
      <c r="A42" s="35"/>
      <c r="B42" s="121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3"/>
    </row>
    <row r="43" spans="1:24" ht="16.899999999999999" customHeight="1" x14ac:dyDescent="0.2">
      <c r="A43" s="35"/>
      <c r="B43" s="121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3"/>
    </row>
    <row r="44" spans="1:24" ht="16.899999999999999" customHeight="1" x14ac:dyDescent="0.2">
      <c r="A44" s="44"/>
      <c r="B44" s="124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6"/>
    </row>
    <row r="45" spans="1:24" ht="16.899999999999999" customHeight="1" x14ac:dyDescent="0.2">
      <c r="A45" s="40"/>
      <c r="B45" s="127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9"/>
    </row>
    <row r="46" spans="1:24" ht="16.899999999999999" customHeight="1" x14ac:dyDescent="0.2">
      <c r="A46" s="35"/>
      <c r="B46" s="121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3"/>
    </row>
    <row r="47" spans="1:24" ht="16.899999999999999" customHeight="1" x14ac:dyDescent="0.2">
      <c r="A47" s="35"/>
      <c r="B47" s="121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3"/>
    </row>
    <row r="48" spans="1:24" ht="16.899999999999999" customHeight="1" x14ac:dyDescent="0.2">
      <c r="A48" s="37"/>
      <c r="B48" s="144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6"/>
    </row>
    <row r="49" spans="1:24" ht="16.899999999999999" customHeight="1" x14ac:dyDescent="0.2">
      <c r="A49" s="37"/>
      <c r="B49" s="144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6"/>
    </row>
    <row r="50" spans="1:24" ht="16.899999999999999" customHeight="1" x14ac:dyDescent="0.2">
      <c r="A50" s="37"/>
      <c r="B50" s="147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9"/>
    </row>
    <row r="51" spans="1:24" ht="16.899999999999999" customHeight="1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176" t="str">
        <f>Coordonnées!A1</f>
        <v>Synthèse du Budget</v>
      </c>
      <c r="B1" s="177"/>
      <c r="C1" s="177"/>
      <c r="D1" s="177"/>
      <c r="E1" s="177"/>
      <c r="F1" s="177"/>
      <c r="G1" s="180" t="str">
        <f>Coordonnées!G1</f>
        <v>C.P.A.S. de Gouvy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40"/>
      <c r="W1" s="140"/>
      <c r="X1" s="113" t="str">
        <f>Coordonnées!$U$1</f>
        <v>Code INS</v>
      </c>
      <c r="Y1" s="150">
        <f>Coordonnées!$V$1</f>
        <v>82037</v>
      </c>
    </row>
    <row r="2" spans="1:25" x14ac:dyDescent="0.2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41"/>
      <c r="W2" s="141"/>
      <c r="X2" s="114" t="str">
        <f>Coordonnées!$U$2</f>
        <v>Exercice:</v>
      </c>
      <c r="Y2" s="151">
        <f>Coordonnées!$V$2</f>
        <v>2026</v>
      </c>
    </row>
    <row r="3" spans="1:25" x14ac:dyDescent="0.2">
      <c r="A3" s="62" t="str">
        <f>Coordonnées!A3</f>
        <v>Modèle officiel généré par l'application eComptes © SPW Intérieur et Action Sociale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P3" s="139"/>
      <c r="Q3" s="139"/>
      <c r="X3" s="72" t="str">
        <f>Coordonnées!$U$3</f>
        <v>Version:</v>
      </c>
      <c r="Y3" s="152">
        <f>Coordonnées!$V$3</f>
        <v>2</v>
      </c>
    </row>
    <row r="4" spans="1:25" ht="13.15" customHeight="1" x14ac:dyDescent="0.2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5" ht="16.149999999999999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18"/>
      <c r="S5" s="18"/>
    </row>
    <row r="6" spans="1:25" ht="16.149999999999999" customHeight="1" x14ac:dyDescent="0.2">
      <c r="A6" s="14" t="s">
        <v>38</v>
      </c>
      <c r="B6" s="60"/>
      <c r="C6" s="60"/>
      <c r="D6" s="60"/>
      <c r="E6" s="60"/>
      <c r="F6" s="19"/>
      <c r="G6" s="15"/>
      <c r="H6" s="15"/>
      <c r="I6" s="2"/>
      <c r="J6" s="2"/>
      <c r="K6" s="2"/>
      <c r="L6" s="2"/>
      <c r="M6" s="58"/>
      <c r="N6" s="58"/>
      <c r="O6" s="58"/>
      <c r="P6" s="58"/>
      <c r="Q6" s="2"/>
      <c r="R6" s="2"/>
      <c r="S6" s="2"/>
    </row>
    <row r="7" spans="1:25" ht="16.899999999999999" customHeight="1" x14ac:dyDescent="0.2">
      <c r="A7" s="15"/>
      <c r="B7" s="60"/>
      <c r="C7" s="60"/>
      <c r="D7" s="60"/>
      <c r="E7" s="60"/>
      <c r="F7" s="19"/>
      <c r="G7" s="19"/>
      <c r="H7" s="19"/>
      <c r="I7" s="58"/>
      <c r="J7" s="58"/>
      <c r="K7" s="58"/>
      <c r="L7" s="58"/>
      <c r="M7" s="58"/>
      <c r="N7" s="58"/>
      <c r="O7" s="58"/>
      <c r="P7" s="58"/>
      <c r="Q7" s="58"/>
      <c r="R7" s="2"/>
      <c r="S7" s="2"/>
    </row>
    <row r="8" spans="1:25" ht="16.899999999999999" customHeight="1" x14ac:dyDescent="0.2">
      <c r="A8" s="61" t="s">
        <v>47</v>
      </c>
      <c r="B8" s="15"/>
      <c r="C8" s="19"/>
      <c r="D8" s="19"/>
      <c r="E8" s="19"/>
      <c r="F8" s="61" t="s">
        <v>48</v>
      </c>
      <c r="G8" s="19"/>
      <c r="H8" s="19"/>
      <c r="I8" s="58"/>
      <c r="J8" s="58"/>
      <c r="K8" s="58"/>
      <c r="L8" s="58"/>
      <c r="M8" s="58"/>
      <c r="N8" s="58"/>
      <c r="O8" s="58"/>
      <c r="P8" s="58"/>
      <c r="Q8" s="58"/>
      <c r="R8" s="58"/>
      <c r="S8" s="59"/>
    </row>
    <row r="9" spans="1:25" ht="49.9" customHeight="1" x14ac:dyDescent="0.2">
      <c r="A9" s="212" t="s">
        <v>49</v>
      </c>
      <c r="B9" s="212"/>
      <c r="C9" s="212"/>
      <c r="D9" s="212"/>
      <c r="E9" s="212"/>
      <c r="F9" s="276" t="s">
        <v>50</v>
      </c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</row>
    <row r="10" spans="1:25" ht="49.9" customHeight="1" x14ac:dyDescent="0.2">
      <c r="A10" s="212" t="s">
        <v>29</v>
      </c>
      <c r="B10" s="212"/>
      <c r="C10" s="212"/>
      <c r="D10" s="212"/>
      <c r="E10" s="212"/>
      <c r="F10" s="275" t="s">
        <v>51</v>
      </c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</row>
    <row r="11" spans="1:25" ht="49.9" customHeight="1" x14ac:dyDescent="0.2">
      <c r="A11" s="212" t="s">
        <v>52</v>
      </c>
      <c r="B11" s="212"/>
      <c r="C11" s="212"/>
      <c r="D11" s="212"/>
      <c r="E11" s="212"/>
      <c r="F11" s="275" t="s">
        <v>53</v>
      </c>
      <c r="G11" s="275"/>
      <c r="H11" s="275"/>
      <c r="I11" s="275"/>
      <c r="J11" s="275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275"/>
      <c r="W11" s="275"/>
    </row>
    <row r="12" spans="1:25" ht="49.9" customHeight="1" x14ac:dyDescent="0.2">
      <c r="A12" s="212" t="s">
        <v>54</v>
      </c>
      <c r="B12" s="212"/>
      <c r="C12" s="212"/>
      <c r="D12" s="212"/>
      <c r="E12" s="212"/>
      <c r="F12" s="275" t="s">
        <v>74</v>
      </c>
      <c r="G12" s="275"/>
      <c r="H12" s="275"/>
      <c r="I12" s="275"/>
      <c r="J12" s="275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75"/>
      <c r="W12" s="275"/>
    </row>
    <row r="13" spans="1:25" ht="49.9" customHeight="1" x14ac:dyDescent="0.2">
      <c r="A13" s="212" t="s">
        <v>55</v>
      </c>
      <c r="B13" s="212"/>
      <c r="C13" s="212"/>
      <c r="D13" s="212"/>
      <c r="E13" s="212"/>
      <c r="F13" s="275" t="s">
        <v>56</v>
      </c>
      <c r="G13" s="275"/>
      <c r="H13" s="275"/>
      <c r="I13" s="275"/>
      <c r="J13" s="275"/>
      <c r="K13" s="275"/>
      <c r="L13" s="275"/>
      <c r="M13" s="275"/>
      <c r="N13" s="275"/>
      <c r="O13" s="275"/>
      <c r="P13" s="275"/>
      <c r="Q13" s="275"/>
      <c r="R13" s="275"/>
      <c r="S13" s="275"/>
      <c r="T13" s="275"/>
      <c r="U13" s="275"/>
      <c r="V13" s="275"/>
      <c r="W13" s="275"/>
    </row>
    <row r="14" spans="1:25" ht="49.9" customHeight="1" x14ac:dyDescent="0.2">
      <c r="A14" s="212" t="s">
        <v>57</v>
      </c>
      <c r="B14" s="212"/>
      <c r="C14" s="212"/>
      <c r="D14" s="212"/>
      <c r="E14" s="212"/>
      <c r="F14" s="275" t="s">
        <v>75</v>
      </c>
      <c r="G14" s="275"/>
      <c r="H14" s="275"/>
      <c r="I14" s="275"/>
      <c r="J14" s="275"/>
      <c r="K14" s="275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5"/>
      <c r="W14" s="275"/>
    </row>
    <row r="15" spans="1:25" ht="52.15" customHeight="1" x14ac:dyDescent="0.2">
      <c r="A15" s="212" t="s">
        <v>58</v>
      </c>
      <c r="B15" s="212"/>
      <c r="C15" s="212"/>
      <c r="D15" s="212"/>
      <c r="E15" s="212"/>
      <c r="F15" s="275" t="s">
        <v>59</v>
      </c>
      <c r="G15" s="275"/>
      <c r="H15" s="275"/>
      <c r="I15" s="275"/>
      <c r="J15" s="275"/>
      <c r="K15" s="275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5"/>
      <c r="W15" s="275"/>
    </row>
    <row r="16" spans="1:25" ht="49.9" customHeight="1" x14ac:dyDescent="0.2">
      <c r="A16" s="275" t="s">
        <v>60</v>
      </c>
      <c r="B16" s="275"/>
      <c r="C16" s="275"/>
      <c r="D16" s="275"/>
      <c r="E16" s="275"/>
      <c r="F16" s="275" t="s">
        <v>61</v>
      </c>
      <c r="G16" s="275"/>
      <c r="H16" s="275"/>
      <c r="I16" s="275"/>
      <c r="J16" s="275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5"/>
    </row>
    <row r="17" spans="1:23" ht="49.9" customHeight="1" x14ac:dyDescent="0.2">
      <c r="A17" s="212" t="s">
        <v>62</v>
      </c>
      <c r="B17" s="212"/>
      <c r="C17" s="212"/>
      <c r="D17" s="212"/>
      <c r="E17" s="212"/>
      <c r="F17" s="275" t="s">
        <v>76</v>
      </c>
      <c r="G17" s="275"/>
      <c r="H17" s="275"/>
      <c r="I17" s="275"/>
      <c r="J17" s="275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275"/>
      <c r="W17" s="275"/>
    </row>
    <row r="18" spans="1:23" ht="49.9" customHeight="1" x14ac:dyDescent="0.2">
      <c r="A18" s="212" t="s">
        <v>63</v>
      </c>
      <c r="B18" s="212"/>
      <c r="C18" s="212"/>
      <c r="D18" s="212"/>
      <c r="E18" s="212"/>
      <c r="F18" s="275" t="s">
        <v>64</v>
      </c>
      <c r="G18" s="275"/>
      <c r="H18" s="275"/>
      <c r="I18" s="275"/>
      <c r="J18" s="275"/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5"/>
      <c r="W18" s="275"/>
    </row>
    <row r="19" spans="1:23" s="39" customFormat="1" ht="16.899999999999999" customHeight="1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3"/>
    </row>
    <row r="20" spans="1:23" s="39" customFormat="1" ht="16.899999999999999" customHeight="1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3"/>
    </row>
    <row r="21" spans="1:23" ht="16.899999999999999" customHeigh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41"/>
    </row>
    <row r="22" spans="1:23" ht="16.899999999999999" customHeight="1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41"/>
    </row>
    <row r="23" spans="1:23" ht="16.899999999999999" customHeight="1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41"/>
    </row>
    <row r="24" spans="1:23" ht="16.899999999999999" customHeight="1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41"/>
    </row>
    <row r="25" spans="1:23" ht="16.899999999999999" customHeight="1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41"/>
    </row>
    <row r="26" spans="1:23" ht="16.899999999999999" customHeight="1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41"/>
    </row>
    <row r="27" spans="1:23" ht="16.899999999999999" customHeight="1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7"/>
    </row>
    <row r="28" spans="1:23" ht="16.899999999999999" customHeight="1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41"/>
    </row>
    <row r="29" spans="1:23" ht="16.899999999999999" customHeight="1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41"/>
    </row>
    <row r="30" spans="1:23" s="39" customFormat="1" ht="16.899999999999999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3"/>
    </row>
    <row r="31" spans="1:23" ht="16.899999999999999" customHeight="1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41"/>
    </row>
    <row r="32" spans="1:23" ht="16.899999999999999" customHeight="1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7"/>
    </row>
    <row r="33" spans="1:19" ht="16.899999999999999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7"/>
    </row>
    <row r="34" spans="1:19" s="39" customFormat="1" ht="16.899999999999999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3"/>
    </row>
    <row r="35" spans="1:19" ht="16.899999999999999" customHeight="1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41"/>
    </row>
    <row r="36" spans="1:19" ht="16.899999999999999" customHeight="1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7"/>
    </row>
    <row r="37" spans="1:19" s="39" customFormat="1" ht="16.899999999999999" customHeigh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3"/>
    </row>
    <row r="38" spans="1:19" ht="16.899999999999999" customHeight="1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41"/>
    </row>
    <row r="39" spans="1:19" ht="16.899999999999999" customHeight="1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41"/>
    </row>
    <row r="40" spans="1:19" ht="16.899999999999999" customHeight="1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41"/>
    </row>
    <row r="41" spans="1:19" ht="16.899999999999999" customHeight="1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41"/>
    </row>
    <row r="42" spans="1:19" ht="16.899999999999999" customHeigh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41"/>
    </row>
    <row r="43" spans="1:19" ht="16.899999999999999" customHeight="1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41"/>
    </row>
    <row r="44" spans="1:19" ht="16.899999999999999" customHeight="1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7"/>
    </row>
    <row r="45" spans="1:19" ht="16.899999999999999" customHeight="1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1"/>
    </row>
    <row r="46" spans="1:19" ht="16.899999999999999" customHeight="1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41"/>
    </row>
    <row r="47" spans="1:19" ht="16.899999999999999" customHeight="1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</row>
    <row r="48" spans="1:19" ht="16.899999999999999" customHeight="1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41"/>
    </row>
    <row r="49" spans="1:19" ht="16.899999999999999" customHeight="1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  <row r="50" spans="1:19" ht="16.899999999999999" customHeight="1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1:19" ht="16.899999999999999" customHeight="1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</row>
    <row r="52" spans="1:19" ht="16.899999999999999" customHeight="1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</vt:i4>
      </vt:variant>
    </vt:vector>
  </HeadingPairs>
  <TitlesOfParts>
    <vt:vector size="14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Evol aide sociale</vt:lpstr>
      <vt:lpstr>MDR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Marie Lambertz</cp:lastModifiedBy>
  <cp:lastPrinted>2024-12-03T14:33:46Z</cp:lastPrinted>
  <dcterms:created xsi:type="dcterms:W3CDTF">2006-02-10T09:03:57Z</dcterms:created>
  <dcterms:modified xsi:type="dcterms:W3CDTF">2026-03-25T10:10:46Z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